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mun.skovde.se\DFS\Hemmakatalog\mabl0621\Desktop\SSF årsmöte 2022\"/>
    </mc:Choice>
  </mc:AlternateContent>
  <xr:revisionPtr revIDLastSave="0" documentId="13_ncr:1_{91F7D957-2172-448B-BDD8-FBDD64356F8B}" xr6:coauthVersionLast="46" xr6:coauthVersionMax="46" xr10:uidLastSave="{00000000-0000-0000-0000-000000000000}"/>
  <bookViews>
    <workbookView xWindow="3120" yWindow="3120" windowWidth="21600" windowHeight="11385" activeTab="5" xr2:uid="{00000000-000D-0000-FFFF-FFFF00000000}"/>
  </bookViews>
  <sheets>
    <sheet name="RR" sheetId="1" r:id="rId1"/>
    <sheet name="BR" sheetId="2" r:id="rId2"/>
    <sheet name="Huvudbok" sheetId="3" r:id="rId3"/>
    <sheet name="Ver. lista" sheetId="4" r:id="rId4"/>
    <sheet name="rr från x-or" sheetId="6" r:id="rId5"/>
    <sheet name="br från x-or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E26" i="1"/>
  <c r="C18" i="1"/>
  <c r="C19" i="1" s="1"/>
  <c r="C12" i="1"/>
  <c r="C21" i="1" s="1"/>
  <c r="E18" i="1"/>
  <c r="C28" i="2"/>
  <c r="C30" i="2" s="1"/>
  <c r="C36" i="2"/>
  <c r="C19" i="2"/>
  <c r="C21" i="2" s="1"/>
  <c r="C38" i="2" l="1"/>
  <c r="E35" i="2" l="1"/>
  <c r="C37" i="1" l="1"/>
  <c r="E30" i="2" l="1"/>
  <c r="E19" i="2" l="1"/>
  <c r="E21" i="2" s="1"/>
  <c r="E19" i="1" l="1"/>
  <c r="E12" i="1" l="1"/>
  <c r="E21" i="1" s="1"/>
  <c r="E36" i="2"/>
  <c r="E38" i="2" s="1"/>
</calcChain>
</file>

<file path=xl/sharedStrings.xml><?xml version="1.0" encoding="utf-8"?>
<sst xmlns="http://schemas.openxmlformats.org/spreadsheetml/2006/main" count="1067" uniqueCount="199">
  <si>
    <t>Organisationsnummer 886501-1061</t>
  </si>
  <si>
    <t>Resultaträkning</t>
  </si>
  <si>
    <t>Nettoomsättning</t>
  </si>
  <si>
    <t>Rörelsens kostnader</t>
  </si>
  <si>
    <t>Rörelseresultat</t>
  </si>
  <si>
    <t>Årets resultat</t>
  </si>
  <si>
    <t>Balansräkning</t>
  </si>
  <si>
    <t>Tillgångar</t>
  </si>
  <si>
    <t>Anläggningstillgångar</t>
  </si>
  <si>
    <t>Omsättningstillgångar</t>
  </si>
  <si>
    <t>Kassa och bank</t>
  </si>
  <si>
    <t>Summa omsättningstillgångar</t>
  </si>
  <si>
    <t>Summa tillgångar</t>
  </si>
  <si>
    <t>Eget kapital och skulder</t>
  </si>
  <si>
    <t>Eget kapital</t>
  </si>
  <si>
    <t>Summa eget kapital</t>
  </si>
  <si>
    <t>Kortfristiga skulder</t>
  </si>
  <si>
    <t>Leverantörsskulder</t>
  </si>
  <si>
    <t>Övriga skulder</t>
  </si>
  <si>
    <t>Summa kortfristiga skulder</t>
  </si>
  <si>
    <t>Summa eget kapital och skulder</t>
  </si>
  <si>
    <t>Ställda säkerheter</t>
  </si>
  <si>
    <t>inga</t>
  </si>
  <si>
    <t>Ansvarsförbindelser</t>
  </si>
  <si>
    <t>Medlemsavgifter</t>
  </si>
  <si>
    <t>Stadsarkitektföreningen</t>
  </si>
  <si>
    <t xml:space="preserve">Skatt                                                   </t>
  </si>
  <si>
    <t>Övriga fordringar</t>
  </si>
  <si>
    <t>Not 1</t>
  </si>
  <si>
    <t>Not 2</t>
  </si>
  <si>
    <t>VerNr</t>
  </si>
  <si>
    <t>Datum</t>
  </si>
  <si>
    <t>Text</t>
  </si>
  <si>
    <t>Objekt</t>
  </si>
  <si>
    <t>Konto</t>
  </si>
  <si>
    <t>Namn</t>
  </si>
  <si>
    <t>Debet</t>
  </si>
  <si>
    <t>Kredit</t>
  </si>
  <si>
    <t>A1</t>
  </si>
  <si>
    <t xml:space="preserve"> </t>
  </si>
  <si>
    <t>A2</t>
  </si>
  <si>
    <t>Övriga kostnader</t>
  </si>
  <si>
    <t>A3</t>
  </si>
  <si>
    <t>A5</t>
  </si>
  <si>
    <t>A6</t>
  </si>
  <si>
    <t>Skatteskulder</t>
  </si>
  <si>
    <t>A7</t>
  </si>
  <si>
    <t>A8</t>
  </si>
  <si>
    <t>A9</t>
  </si>
  <si>
    <t>A10</t>
  </si>
  <si>
    <t>A11</t>
  </si>
  <si>
    <t>A12</t>
  </si>
  <si>
    <t>A13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</si>
  <si>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</si>
  <si>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</si>
  <si>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</si>
  <si>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</si>
  <si>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</si>
  <si>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</si>
  <si>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</si>
  <si>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</si>
  <si>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</si>
  <si>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Stadsarkitektdagen</t>
  </si>
  <si>
    <t>A27</t>
  </si>
  <si>
    <t>A28</t>
  </si>
  <si>
    <t>A29</t>
  </si>
  <si>
    <t>A30</t>
  </si>
  <si>
    <t>A31</t>
  </si>
  <si>
    <t>A32</t>
  </si>
  <si>
    <t>A33</t>
  </si>
  <si>
    <t>A34</t>
  </si>
  <si>
    <t>A36</t>
  </si>
  <si>
    <t>A39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</si>
  <si>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</si>
  <si>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</si>
  <si>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</si>
  <si>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</si>
  <si>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</si>
  <si>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</si>
  <si>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</si>
  <si>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</si>
  <si>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</si>
  <si>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</si>
  <si>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</si>
  <si>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</si>
  <si>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Verifikat ifrÕn SVAR</t>
  </si>
  <si>
    <t>Kundfordringar SVAR</t>
  </si>
  <si>
    <t>Vinst/förlust föregående år</t>
  </si>
  <si>
    <t>Antal verifikat i listan:</t>
  </si>
  <si>
    <t>Antal transaktioner i listan:</t>
  </si>
  <si>
    <t>Totalt antal verifikat:</t>
  </si>
  <si>
    <t>Totalt utskrivna verifikat:</t>
  </si>
  <si>
    <t>Låsn. per.:</t>
  </si>
  <si>
    <t>Ingen</t>
  </si>
  <si>
    <t>%</t>
  </si>
  <si>
    <t>Per fg år</t>
  </si>
  <si>
    <t>Uppn</t>
  </si>
  <si>
    <t>Ack År</t>
  </si>
  <si>
    <t>RÖRELSENS INTÄKTER</t>
  </si>
  <si>
    <t>Försäljning</t>
  </si>
  <si>
    <t>Summa försäljning</t>
  </si>
  <si>
    <t>SUMMA RÖRELSEINTÄKTER</t>
  </si>
  <si>
    <t>Material och varor</t>
  </si>
  <si>
    <t>Summa material och varor</t>
  </si>
  <si>
    <t>BRUTTOVINST</t>
  </si>
  <si>
    <t>RÖRELSENS KOSTNADER</t>
  </si>
  <si>
    <t>RESULTAT FÖRE AVSKR</t>
  </si>
  <si>
    <t>RESULTAT FÖRE SKATT</t>
  </si>
  <si>
    <t>Summa årets resultat</t>
  </si>
  <si>
    <t>BERÄKNAT RESULTAT</t>
  </si>
  <si>
    <t>IB År</t>
  </si>
  <si>
    <t>Förändring</t>
  </si>
  <si>
    <t>TILLGÅNGAR</t>
  </si>
  <si>
    <t>SUMMA TILLGÅNGAR</t>
  </si>
  <si>
    <t>SKULDER OCH EGET KAPITAL</t>
  </si>
  <si>
    <t>SUMMA SKULDER</t>
  </si>
  <si>
    <t>SUMMA SKULDER O EGET KAPITAL</t>
  </si>
  <si>
    <t>ÄNNU EJ BOKFÖRT RESULTAT</t>
  </si>
  <si>
    <t>A4</t>
  </si>
  <si>
    <t>Bankkonto</t>
  </si>
  <si>
    <t>A14</t>
  </si>
  <si>
    <t>A15</t>
  </si>
  <si>
    <t>A16</t>
  </si>
  <si>
    <t>A35</t>
  </si>
  <si>
    <t>Balanserad vinst eller förlust</t>
  </si>
  <si>
    <t>Medlemsfodringar</t>
  </si>
  <si>
    <t>Summa övriga kostnader</t>
  </si>
  <si>
    <t>A17</t>
  </si>
  <si>
    <t>A37</t>
  </si>
  <si>
    <t>A38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</si>
  <si>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</si>
  <si>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</si>
  <si>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</si>
  <si>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</si>
  <si>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</si>
  <si>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</si>
  <si>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</si>
  <si>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</si>
  <si>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</si>
  <si>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</si>
  <si>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</si>
  <si>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Harriet Wistemar, ordförande</t>
  </si>
  <si>
    <t>Noter</t>
  </si>
  <si>
    <t>Skattefordringar</t>
  </si>
  <si>
    <t>Rörelsens intäkter</t>
  </si>
  <si>
    <t>Styrelsens kostnader</t>
  </si>
  <si>
    <t>Administrationskostnader</t>
  </si>
  <si>
    <t>Claes Clausen, kassör</t>
  </si>
  <si>
    <t>Carina Tenngart Ivarsson, sekreterare</t>
  </si>
  <si>
    <t>Styrelsen möteskostnader</t>
  </si>
  <si>
    <t>Bankkostnader</t>
  </si>
  <si>
    <t>Kanslitjänster</t>
  </si>
  <si>
    <t>Stadsarkitektdagen kostnader</t>
  </si>
  <si>
    <t>A65</t>
  </si>
  <si>
    <t>Annonsering</t>
  </si>
  <si>
    <t>Övriga kortfristiga skulder</t>
  </si>
  <si>
    <t>SEB banktjänster</t>
  </si>
  <si>
    <t>seb banktjänster</t>
  </si>
  <si>
    <t>Banktjänster</t>
  </si>
  <si>
    <t>A63</t>
  </si>
  <si>
    <t>Kto/Nr</t>
  </si>
  <si>
    <t>Saldo</t>
  </si>
  <si>
    <t>Sveriges Arkitekter avräkning</t>
  </si>
  <si>
    <t>Årsredovisning 2021</t>
  </si>
  <si>
    <t>Kontorsmaterial</t>
  </si>
  <si>
    <t>A69</t>
  </si>
  <si>
    <t>korr kundfordringar</t>
  </si>
  <si>
    <t>Kansliadmin fa för 2020</t>
  </si>
  <si>
    <t>Kanliadmin 2019 ej betald tidigare</t>
  </si>
  <si>
    <t>banktjänster</t>
  </si>
  <si>
    <t>gåva unicef</t>
  </si>
  <si>
    <t>!A64</t>
  </si>
  <si>
    <t>220303/Rolf.Carlquist/återbet bankavgift+drag</t>
  </si>
  <si>
    <t>adviser annons stadsarkdag</t>
  </si>
  <si>
    <t>A66</t>
  </si>
  <si>
    <t>bankkostnader</t>
  </si>
  <si>
    <t>A67</t>
  </si>
  <si>
    <t>admin kostnad svea</t>
  </si>
  <si>
    <t>A68</t>
  </si>
  <si>
    <t>faktura one.com</t>
  </si>
  <si>
    <t>ej utbet, snodda dubbelbet</t>
  </si>
  <si>
    <t>omföringar tidigare år</t>
  </si>
  <si>
    <t>omföring till</t>
  </si>
  <si>
    <t>felbet från 2020</t>
  </si>
  <si>
    <t>Korringeringar SVAR</t>
  </si>
  <si>
    <t>A70</t>
  </si>
  <si>
    <t>flytt konto</t>
  </si>
  <si>
    <t>Kontorsmateriel och trycksaker</t>
  </si>
  <si>
    <t>banktjänst</t>
  </si>
  <si>
    <t>!</t>
  </si>
  <si>
    <t>Per  21-12</t>
  </si>
  <si>
    <t>Ing saldo  21-01</t>
  </si>
  <si>
    <t>UB  21-12</t>
  </si>
  <si>
    <t>Magdalena Lindfelt</t>
  </si>
  <si>
    <t>Magnus Blombergsson</t>
  </si>
  <si>
    <t>Pernilla Theselius</t>
  </si>
  <si>
    <t>Christian Hegart</t>
  </si>
  <si>
    <t>Karin Manner, revisor</t>
  </si>
  <si>
    <t>Stefan Modig, revisor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</si>
</sst>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-;\-* #,##0\ _k_r_-;_-* &quot;-&quot;\ _k_r_-;_-@_-"/>
    <numFmt numFmtId="165" formatCode="yy/mm/dd"/>
  </numFmts>
  <fonts count="15" x14ac:knownFonts="1">
    <font>
      <sz val="10"/>
      <name val="Arial"/>
    </font>
    <font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sz val="14"/>
      <color rgb="FFFF0000"/>
      <name val="Arial"/>
      <family val="2"/>
    </font>
    <font>
      <i/>
      <sz val="14"/>
      <color rgb="FFFF0000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164" fontId="10" fillId="0" borderId="0" xfId="0" applyNumberFormat="1" applyFont="1"/>
    <xf numFmtId="0" fontId="5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165" fontId="8" fillId="0" borderId="0" xfId="0" applyNumberFormat="1" applyFont="1" applyAlignment="1">
      <alignment horizontal="center"/>
    </xf>
    <xf numFmtId="0" fontId="11" fillId="0" borderId="0" xfId="0" applyFont="1"/>
    <xf numFmtId="0" fontId="6" fillId="0" borderId="1" xfId="0" applyFont="1" applyBorder="1"/>
    <xf numFmtId="0" fontId="6" fillId="0" borderId="3" xfId="0" applyFont="1" applyBorder="1"/>
    <xf numFmtId="164" fontId="6" fillId="0" borderId="2" xfId="0" applyNumberFormat="1" applyFont="1" applyBorder="1"/>
    <xf numFmtId="164" fontId="6" fillId="0" borderId="0" xfId="0" applyNumberFormat="1" applyFont="1" applyAlignment="1">
      <alignment horizontal="right"/>
    </xf>
    <xf numFmtId="165" fontId="8" fillId="0" borderId="3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right"/>
    </xf>
    <xf numFmtId="4" fontId="6" fillId="0" borderId="0" xfId="0" applyNumberFormat="1" applyFont="1"/>
    <xf numFmtId="14" fontId="6" fillId="0" borderId="0" xfId="0" applyNumberFormat="1" applyFont="1"/>
    <xf numFmtId="4" fontId="3" fillId="0" borderId="0" xfId="0" applyNumberFormat="1" applyFont="1"/>
    <xf numFmtId="14" fontId="6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5" fontId="6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4" fontId="6" fillId="0" borderId="2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6" fillId="0" borderId="0" xfId="0" applyNumberFormat="1" applyFont="1" applyFill="1"/>
    <xf numFmtId="164" fontId="8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4" fontId="6" fillId="0" borderId="0" xfId="0" applyNumberFormat="1" applyFont="1" applyFill="1"/>
    <xf numFmtId="0" fontId="6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14" fontId="6" fillId="0" borderId="4" xfId="0" applyNumberFormat="1" applyFont="1" applyFill="1" applyBorder="1"/>
    <xf numFmtId="165" fontId="8" fillId="0" borderId="0" xfId="0" applyNumberFormat="1" applyFont="1" applyFill="1" applyAlignment="1">
      <alignment horizontal="center" wrapText="1"/>
    </xf>
    <xf numFmtId="14" fontId="6" fillId="0" borderId="1" xfId="0" applyNumberFormat="1" applyFont="1" applyFill="1" applyBorder="1"/>
    <xf numFmtId="165" fontId="8" fillId="0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14" fontId="8" fillId="0" borderId="0" xfId="0" applyNumberFormat="1" applyFont="1" applyFill="1" applyAlignment="1">
      <alignment wrapText="1"/>
    </xf>
    <xf numFmtId="0" fontId="2" fillId="0" borderId="0" xfId="0" applyFont="1" applyFill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10" fillId="0" borderId="0" xfId="0" applyNumberFormat="1" applyFont="1" applyFill="1"/>
    <xf numFmtId="164" fontId="8" fillId="0" borderId="0" xfId="0" applyNumberFormat="1" applyFont="1" applyFill="1"/>
    <xf numFmtId="0" fontId="6" fillId="0" borderId="0" xfId="0" applyFont="1" applyFill="1" applyAlignment="1">
      <alignment horizontal="center"/>
    </xf>
    <xf numFmtId="4" fontId="3" fillId="0" borderId="0" xfId="0" applyNumberFormat="1" applyFont="1" applyFill="1"/>
    <xf numFmtId="0" fontId="4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10" fillId="0" borderId="0" xfId="0" applyFont="1" applyFill="1"/>
    <xf numFmtId="4" fontId="10" fillId="0" borderId="0" xfId="0" applyNumberFormat="1" applyFont="1" applyFill="1"/>
    <xf numFmtId="0" fontId="6" fillId="0" borderId="2" xfId="0" applyFont="1" applyFill="1" applyBorder="1" applyAlignment="1">
      <alignment horizontal="center"/>
    </xf>
    <xf numFmtId="0" fontId="2" fillId="0" borderId="0" xfId="0" applyFont="1" applyFill="1"/>
    <xf numFmtId="3" fontId="6" fillId="0" borderId="0" xfId="0" applyNumberFormat="1" applyFont="1" applyFill="1"/>
    <xf numFmtId="3" fontId="3" fillId="0" borderId="0" xfId="0" applyNumberFormat="1" applyFont="1" applyFill="1"/>
    <xf numFmtId="0" fontId="1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4" fontId="6" fillId="0" borderId="0" xfId="0" applyNumberFormat="1" applyFont="1" applyBorder="1"/>
    <xf numFmtId="0" fontId="3" fillId="0" borderId="0" xfId="0" applyFont="1" applyBorder="1"/>
    <xf numFmtId="165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/>
    <xf numFmtId="164" fontId="6" fillId="0" borderId="0" xfId="0" applyNumberFormat="1" applyFont="1" applyBorder="1"/>
    <xf numFmtId="164" fontId="10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0" fontId="10" fillId="0" borderId="0" xfId="0" applyFont="1" applyBorder="1"/>
    <xf numFmtId="165" fontId="8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Fill="1" applyBorder="1"/>
    <xf numFmtId="164" fontId="6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/>
    <xf numFmtId="165" fontId="8" fillId="0" borderId="0" xfId="0" applyNumberFormat="1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164" fontId="10" fillId="0" borderId="0" xfId="0" applyNumberFormat="1" applyFont="1" applyFill="1" applyBorder="1"/>
    <xf numFmtId="3" fontId="6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zoomScaleNormal="100" workbookViewId="0">
      <selection activeCell="L41" sqref="L41"/>
    </sheetView>
  </sheetViews>
  <sheetFormatPr defaultColWidth="9.28515625" defaultRowHeight="12.75" x14ac:dyDescent="0.2"/>
  <cols>
    <col min="1" max="1" width="25.7109375" style="53" customWidth="1"/>
    <col min="2" max="2" width="6" style="54" bestFit="1" customWidth="1"/>
    <col min="3" max="3" width="11" style="53" bestFit="1" customWidth="1"/>
    <col min="4" max="4" width="7.42578125" style="55" customWidth="1"/>
    <col min="5" max="5" width="11" style="44" bestFit="1" customWidth="1"/>
    <col min="6" max="6" width="9.28515625" style="55"/>
    <col min="7" max="7" width="11.28515625" style="55" bestFit="1" customWidth="1"/>
    <col min="8" max="8" width="22.28515625" style="55" bestFit="1" customWidth="1"/>
    <col min="9" max="9" width="14.42578125" style="55" bestFit="1" customWidth="1"/>
    <col min="10" max="10" width="4.5703125" style="55" bestFit="1" customWidth="1"/>
    <col min="11" max="11" width="14.5703125" style="55" bestFit="1" customWidth="1"/>
    <col min="12" max="12" width="11.42578125" style="55" customWidth="1"/>
    <col min="13" max="13" width="10.7109375" style="55" bestFit="1" customWidth="1"/>
    <col min="14" max="14" width="7.42578125" style="55" bestFit="1" customWidth="1"/>
    <col min="15" max="15" width="9.5703125" style="55" bestFit="1" customWidth="1"/>
    <col min="16" max="16384" width="9.28515625" style="55"/>
  </cols>
  <sheetData>
    <row r="1" spans="1:15" s="49" customFormat="1" ht="18.75" x14ac:dyDescent="0.3">
      <c r="A1" s="49" t="s">
        <v>25</v>
      </c>
      <c r="B1" s="50"/>
      <c r="D1" s="51"/>
      <c r="E1" s="52"/>
      <c r="F1" s="81"/>
      <c r="G1" s="81"/>
      <c r="H1" s="81"/>
    </row>
    <row r="2" spans="1:15" s="53" customFormat="1" x14ac:dyDescent="0.2">
      <c r="A2" s="53" t="s">
        <v>0</v>
      </c>
      <c r="B2" s="54"/>
      <c r="D2" s="55"/>
      <c r="E2" s="44"/>
      <c r="F2" s="82"/>
      <c r="G2" s="82"/>
      <c r="H2" s="82"/>
    </row>
    <row r="3" spans="1:15" s="53" customFormat="1" x14ac:dyDescent="0.2">
      <c r="A3" s="53" t="s">
        <v>163</v>
      </c>
      <c r="B3" s="54"/>
      <c r="D3" s="55"/>
      <c r="E3" s="44"/>
      <c r="F3" s="82"/>
      <c r="G3" s="82"/>
      <c r="H3" s="82"/>
      <c r="I3" s="56"/>
    </row>
    <row r="4" spans="1:15" ht="13.5" customHeight="1" x14ac:dyDescent="0.2">
      <c r="F4" s="83"/>
      <c r="G4" s="82"/>
      <c r="H4" s="82"/>
      <c r="I4" s="56"/>
      <c r="J4" s="53"/>
      <c r="K4" s="56"/>
      <c r="L4" s="53"/>
      <c r="M4" s="56"/>
      <c r="N4" s="53"/>
    </row>
    <row r="5" spans="1:15" ht="18" x14ac:dyDescent="0.25">
      <c r="A5" s="49" t="s">
        <v>1</v>
      </c>
      <c r="F5" s="83"/>
      <c r="G5" s="82"/>
      <c r="H5" s="82"/>
      <c r="I5" s="56"/>
      <c r="J5" s="53"/>
      <c r="K5" s="56"/>
      <c r="L5" s="53"/>
      <c r="M5" s="56"/>
      <c r="N5" s="53"/>
      <c r="O5" s="53"/>
    </row>
    <row r="6" spans="1:15" x14ac:dyDescent="0.2">
      <c r="A6" s="57"/>
      <c r="B6" s="58"/>
      <c r="D6" s="59"/>
      <c r="E6" s="48"/>
      <c r="F6" s="83"/>
      <c r="G6" s="82"/>
      <c r="H6" s="82"/>
      <c r="I6" s="56"/>
      <c r="J6" s="53"/>
      <c r="K6" s="56"/>
      <c r="L6" s="53"/>
      <c r="M6" s="56"/>
      <c r="N6" s="53"/>
      <c r="O6" s="53"/>
    </row>
    <row r="7" spans="1:15" x14ac:dyDescent="0.2">
      <c r="A7" s="53" t="s">
        <v>1</v>
      </c>
      <c r="C7" s="60">
        <v>44197</v>
      </c>
      <c r="D7" s="61"/>
      <c r="E7" s="60">
        <v>43831</v>
      </c>
      <c r="F7" s="109"/>
      <c r="G7" s="104"/>
      <c r="H7" s="82"/>
      <c r="I7" s="56"/>
      <c r="J7" s="53"/>
      <c r="K7" s="56"/>
      <c r="L7" s="53"/>
      <c r="M7" s="56"/>
      <c r="N7" s="53"/>
      <c r="O7" s="53"/>
    </row>
    <row r="8" spans="1:15" x14ac:dyDescent="0.2">
      <c r="A8" s="57"/>
      <c r="B8" s="58"/>
      <c r="C8" s="62">
        <v>44561</v>
      </c>
      <c r="D8" s="63"/>
      <c r="E8" s="62">
        <v>44196</v>
      </c>
      <c r="F8" s="109"/>
      <c r="G8" s="104"/>
      <c r="H8" s="82"/>
      <c r="I8" s="56"/>
      <c r="J8" s="53"/>
      <c r="K8" s="56"/>
      <c r="L8" s="53"/>
      <c r="M8" s="56"/>
      <c r="N8" s="53"/>
      <c r="O8" s="53"/>
    </row>
    <row r="9" spans="1:15" x14ac:dyDescent="0.2">
      <c r="A9" s="64" t="s">
        <v>144</v>
      </c>
      <c r="D9" s="65"/>
      <c r="E9" s="53"/>
      <c r="F9" s="110"/>
      <c r="G9" s="82"/>
      <c r="H9" s="82"/>
      <c r="I9" s="56"/>
      <c r="J9" s="53"/>
      <c r="K9" s="56"/>
      <c r="L9" s="53"/>
      <c r="M9" s="56"/>
      <c r="N9" s="53"/>
      <c r="O9" s="53"/>
    </row>
    <row r="10" spans="1:15" x14ac:dyDescent="0.2">
      <c r="A10" s="53" t="s">
        <v>24</v>
      </c>
      <c r="C10" s="47">
        <v>32085</v>
      </c>
      <c r="D10" s="110"/>
      <c r="E10" s="47">
        <v>35860</v>
      </c>
      <c r="F10" s="110"/>
      <c r="G10" s="105"/>
      <c r="H10" s="82"/>
      <c r="I10" s="56"/>
      <c r="J10" s="53"/>
      <c r="K10" s="56"/>
      <c r="L10" s="53"/>
      <c r="M10" s="56"/>
      <c r="N10" s="53"/>
      <c r="O10" s="53"/>
    </row>
    <row r="11" spans="1:15" x14ac:dyDescent="0.2">
      <c r="A11" s="53" t="s">
        <v>2</v>
      </c>
      <c r="B11" s="66"/>
      <c r="C11" s="67">
        <v>20</v>
      </c>
      <c r="D11" s="111"/>
      <c r="E11" s="67">
        <v>0</v>
      </c>
      <c r="F11" s="111"/>
      <c r="G11" s="105"/>
      <c r="H11" s="82"/>
      <c r="I11" s="56"/>
      <c r="J11" s="53"/>
      <c r="K11" s="56"/>
      <c r="L11" s="53"/>
      <c r="M11" s="56"/>
      <c r="N11" s="53"/>
      <c r="O11" s="53"/>
    </row>
    <row r="12" spans="1:15" x14ac:dyDescent="0.2">
      <c r="C12" s="68">
        <f>SUM(C10:C11)</f>
        <v>32105</v>
      </c>
      <c r="D12" s="112"/>
      <c r="E12" s="68">
        <f>SUM(E10:E11)</f>
        <v>35860</v>
      </c>
      <c r="F12" s="112"/>
      <c r="G12" s="106"/>
      <c r="H12" s="82"/>
      <c r="I12" s="56"/>
      <c r="J12" s="53"/>
      <c r="K12" s="56"/>
      <c r="L12" s="53"/>
      <c r="M12" s="56"/>
      <c r="N12" s="53"/>
      <c r="O12" s="53"/>
    </row>
    <row r="13" spans="1:15" x14ac:dyDescent="0.2">
      <c r="D13" s="111"/>
      <c r="E13" s="53"/>
      <c r="F13" s="111"/>
      <c r="G13" s="82"/>
      <c r="H13" s="82"/>
      <c r="I13" s="56"/>
      <c r="J13" s="53"/>
      <c r="K13" s="56"/>
      <c r="L13" s="53"/>
      <c r="M13" s="56"/>
      <c r="N13" s="53"/>
      <c r="O13" s="53"/>
    </row>
    <row r="14" spans="1:15" x14ac:dyDescent="0.2">
      <c r="A14" s="64" t="s">
        <v>3</v>
      </c>
      <c r="B14" s="66"/>
      <c r="D14" s="111"/>
      <c r="E14" s="53"/>
      <c r="F14" s="111"/>
      <c r="G14" s="82"/>
      <c r="H14" s="82"/>
      <c r="I14" s="56"/>
      <c r="J14" s="53"/>
      <c r="K14" s="56"/>
      <c r="L14" s="53"/>
      <c r="M14" s="56"/>
      <c r="N14" s="53"/>
      <c r="O14" s="53"/>
    </row>
    <row r="15" spans="1:15" x14ac:dyDescent="0.2">
      <c r="A15" s="53" t="s">
        <v>145</v>
      </c>
      <c r="B15" s="66"/>
      <c r="C15" s="47"/>
      <c r="D15" s="111"/>
      <c r="E15" s="47">
        <v>-8473</v>
      </c>
      <c r="F15" s="111"/>
      <c r="G15" s="105"/>
      <c r="H15" s="82"/>
      <c r="I15" s="56"/>
      <c r="J15" s="53"/>
      <c r="K15" s="56"/>
      <c r="L15" s="53"/>
      <c r="M15" s="56"/>
      <c r="N15" s="53"/>
      <c r="O15" s="53"/>
    </row>
    <row r="16" spans="1:15" x14ac:dyDescent="0.2">
      <c r="A16" s="53" t="s">
        <v>62</v>
      </c>
      <c r="B16" s="66"/>
      <c r="C16" s="47">
        <v>-7514</v>
      </c>
      <c r="D16" s="111"/>
      <c r="E16" s="47">
        <v>-11889</v>
      </c>
      <c r="F16" s="111"/>
      <c r="G16" s="105"/>
      <c r="H16" s="82"/>
      <c r="I16" s="56"/>
      <c r="J16" s="53"/>
      <c r="K16" s="56"/>
      <c r="L16" s="53"/>
      <c r="M16" s="56"/>
      <c r="N16" s="53"/>
      <c r="O16" s="53"/>
    </row>
    <row r="17" spans="1:15" x14ac:dyDescent="0.2">
      <c r="A17" s="53" t="s">
        <v>146</v>
      </c>
      <c r="B17" s="66"/>
      <c r="C17" s="47">
        <v>-12500</v>
      </c>
      <c r="D17" s="111"/>
      <c r="E17" s="47">
        <v>-12500</v>
      </c>
      <c r="F17" s="111"/>
      <c r="G17" s="105"/>
      <c r="H17" s="82"/>
      <c r="I17" s="56"/>
      <c r="J17" s="53"/>
      <c r="K17" s="56"/>
      <c r="L17" s="53"/>
      <c r="M17" s="56"/>
      <c r="N17" s="53"/>
      <c r="O17" s="53"/>
    </row>
    <row r="18" spans="1:15" x14ac:dyDescent="0.2">
      <c r="A18" s="53" t="s">
        <v>41</v>
      </c>
      <c r="B18" s="66" t="s">
        <v>28</v>
      </c>
      <c r="C18" s="67">
        <f>-1881-1223</f>
        <v>-3104</v>
      </c>
      <c r="D18" s="111"/>
      <c r="E18" s="67">
        <f>-1146.25-1943</f>
        <v>-3089.25</v>
      </c>
      <c r="F18" s="111"/>
      <c r="G18" s="105"/>
      <c r="H18" s="82"/>
      <c r="I18" s="56"/>
      <c r="J18" s="53"/>
      <c r="K18" s="56"/>
      <c r="L18" s="53"/>
      <c r="M18" s="56"/>
      <c r="N18" s="53"/>
      <c r="O18" s="53"/>
    </row>
    <row r="19" spans="1:15" x14ac:dyDescent="0.2">
      <c r="C19" s="68">
        <f>SUM(C15:C18)</f>
        <v>-23118</v>
      </c>
      <c r="D19" s="112"/>
      <c r="E19" s="68">
        <f>SUM(E15:E18)</f>
        <v>-35951.25</v>
      </c>
      <c r="F19" s="112"/>
      <c r="G19" s="106"/>
      <c r="H19" s="82"/>
      <c r="I19" s="56"/>
      <c r="J19" s="53"/>
      <c r="K19" s="56"/>
      <c r="L19" s="53"/>
      <c r="M19" s="56"/>
      <c r="N19" s="53"/>
      <c r="O19" s="53"/>
    </row>
    <row r="20" spans="1:15" x14ac:dyDescent="0.2">
      <c r="B20" s="66"/>
      <c r="C20" s="71"/>
      <c r="D20" s="111"/>
      <c r="E20" s="71"/>
      <c r="F20" s="111"/>
      <c r="G20" s="107"/>
      <c r="H20" s="84"/>
      <c r="I20" s="72"/>
      <c r="J20" s="64"/>
      <c r="K20" s="72"/>
      <c r="L20" s="64"/>
      <c r="M20" s="72"/>
      <c r="N20" s="64"/>
      <c r="O20" s="53"/>
    </row>
    <row r="21" spans="1:15" s="75" customFormat="1" x14ac:dyDescent="0.2">
      <c r="A21" s="64" t="s">
        <v>4</v>
      </c>
      <c r="B21" s="73"/>
      <c r="C21" s="74">
        <f>C12+C19</f>
        <v>8987</v>
      </c>
      <c r="D21" s="112"/>
      <c r="E21" s="74">
        <f>E12+E19</f>
        <v>-91.25</v>
      </c>
      <c r="F21" s="69"/>
      <c r="G21" s="108"/>
      <c r="H21" s="84"/>
      <c r="I21" s="72"/>
      <c r="J21" s="64"/>
      <c r="K21" s="72"/>
      <c r="L21" s="64"/>
      <c r="M21" s="72"/>
      <c r="N21" s="64"/>
      <c r="O21" s="53"/>
    </row>
    <row r="22" spans="1:15" x14ac:dyDescent="0.2">
      <c r="C22" s="71"/>
      <c r="D22" s="111"/>
      <c r="E22" s="71"/>
      <c r="F22" s="83"/>
      <c r="G22" s="84"/>
      <c r="H22" s="84"/>
      <c r="I22" s="72"/>
      <c r="J22" s="64"/>
      <c r="K22" s="72"/>
      <c r="L22" s="64"/>
      <c r="M22" s="72"/>
      <c r="N22" s="64"/>
      <c r="O22" s="53"/>
    </row>
    <row r="23" spans="1:15" s="75" customFormat="1" x14ac:dyDescent="0.2">
      <c r="A23" s="64"/>
      <c r="B23" s="73"/>
      <c r="C23" s="64"/>
      <c r="D23" s="112"/>
      <c r="E23" s="64"/>
      <c r="I23" s="76"/>
      <c r="K23" s="76"/>
      <c r="M23" s="76"/>
      <c r="O23" s="53"/>
    </row>
    <row r="24" spans="1:15" x14ac:dyDescent="0.2">
      <c r="A24" s="53" t="s">
        <v>26</v>
      </c>
      <c r="B24" s="66"/>
      <c r="C24" s="47">
        <v>0</v>
      </c>
      <c r="D24" s="112"/>
      <c r="E24" s="47">
        <v>0</v>
      </c>
      <c r="G24" s="64"/>
      <c r="H24" s="64"/>
      <c r="I24" s="72"/>
      <c r="J24" s="64"/>
      <c r="K24" s="72"/>
      <c r="L24" s="64"/>
      <c r="M24" s="72"/>
      <c r="N24" s="64"/>
      <c r="O24" s="53"/>
    </row>
    <row r="25" spans="1:15" ht="13.5" thickBot="1" x14ac:dyDescent="0.25">
      <c r="B25" s="66"/>
      <c r="C25" s="77"/>
      <c r="D25" s="111"/>
      <c r="E25" s="77"/>
      <c r="G25" s="64"/>
      <c r="H25" s="64"/>
      <c r="I25" s="64"/>
      <c r="J25" s="64"/>
      <c r="K25" s="64"/>
      <c r="L25" s="64"/>
      <c r="M25" s="64"/>
      <c r="N25" s="64"/>
      <c r="O25" s="53"/>
    </row>
    <row r="26" spans="1:15" s="75" customFormat="1" ht="18" customHeight="1" x14ac:dyDescent="0.2">
      <c r="A26" s="64" t="s">
        <v>5</v>
      </c>
      <c r="B26" s="73"/>
      <c r="C26" s="74">
        <f>C24+C21</f>
        <v>8987</v>
      </c>
      <c r="D26" s="112"/>
      <c r="E26" s="74">
        <f>E24+E21</f>
        <v>-91.25</v>
      </c>
      <c r="G26" s="64"/>
      <c r="H26" s="64"/>
      <c r="I26" s="72"/>
      <c r="J26" s="64"/>
      <c r="K26" s="72"/>
      <c r="L26" s="64"/>
      <c r="M26" s="72"/>
      <c r="N26" s="64"/>
      <c r="O26" s="53"/>
    </row>
    <row r="27" spans="1:15" x14ac:dyDescent="0.2">
      <c r="D27" s="111"/>
      <c r="E27" s="53"/>
      <c r="G27" s="64"/>
      <c r="H27" s="64"/>
      <c r="I27" s="64"/>
      <c r="J27" s="64"/>
      <c r="K27" s="64"/>
      <c r="L27" s="64"/>
      <c r="M27" s="64"/>
      <c r="N27" s="64"/>
      <c r="O27" s="53"/>
    </row>
    <row r="28" spans="1:15" x14ac:dyDescent="0.2">
      <c r="D28" s="111"/>
      <c r="E28" s="53"/>
      <c r="G28" s="64"/>
      <c r="H28" s="64"/>
      <c r="I28" s="72"/>
      <c r="J28" s="64"/>
      <c r="K28" s="72"/>
      <c r="L28" s="64"/>
      <c r="M28" s="72"/>
      <c r="N28" s="64"/>
      <c r="O28" s="53"/>
    </row>
    <row r="29" spans="1:15" x14ac:dyDescent="0.2">
      <c r="A29" s="64" t="s">
        <v>142</v>
      </c>
      <c r="D29" s="70"/>
      <c r="E29" s="53"/>
      <c r="G29" s="64"/>
      <c r="K29" s="64"/>
      <c r="L29" s="64"/>
      <c r="M29" s="64"/>
      <c r="N29" s="64"/>
      <c r="O29" s="53"/>
    </row>
    <row r="30" spans="1:15" x14ac:dyDescent="0.2">
      <c r="A30" s="78"/>
      <c r="D30" s="70"/>
      <c r="E30" s="53"/>
      <c r="G30" s="64"/>
      <c r="K30" s="72"/>
      <c r="L30" s="64"/>
      <c r="M30" s="72"/>
      <c r="N30" s="64"/>
      <c r="O30" s="53"/>
    </row>
    <row r="31" spans="1:15" x14ac:dyDescent="0.2">
      <c r="D31" s="70"/>
      <c r="E31" s="113"/>
      <c r="G31" s="64"/>
      <c r="K31" s="64"/>
      <c r="L31" s="64"/>
      <c r="M31" s="64"/>
      <c r="N31" s="64"/>
      <c r="O31" s="53"/>
    </row>
    <row r="32" spans="1:15" x14ac:dyDescent="0.2">
      <c r="D32" s="70"/>
      <c r="E32" s="79"/>
      <c r="H32" s="64"/>
      <c r="I32" s="64"/>
      <c r="J32" s="64"/>
      <c r="K32" s="64"/>
      <c r="L32" s="64"/>
      <c r="M32" s="72"/>
      <c r="N32" s="64"/>
      <c r="O32" s="53"/>
    </row>
    <row r="33" spans="1:15" x14ac:dyDescent="0.2">
      <c r="D33" s="70"/>
      <c r="E33" s="79"/>
      <c r="J33" s="64"/>
      <c r="K33" s="64"/>
      <c r="L33" s="64"/>
      <c r="M33" s="72"/>
      <c r="N33" s="64"/>
      <c r="O33" s="53"/>
    </row>
    <row r="34" spans="1:15" x14ac:dyDescent="0.2">
      <c r="A34" s="78" t="s">
        <v>28</v>
      </c>
      <c r="D34" s="45"/>
      <c r="E34" s="53"/>
      <c r="J34" s="64"/>
      <c r="K34" s="64"/>
      <c r="L34" s="64"/>
      <c r="M34" s="64"/>
      <c r="N34" s="64"/>
      <c r="O34" s="53"/>
    </row>
    <row r="35" spans="1:15" x14ac:dyDescent="0.2">
      <c r="A35" s="53" t="s">
        <v>150</v>
      </c>
      <c r="C35" s="79">
        <v>1223</v>
      </c>
      <c r="D35" s="45"/>
      <c r="E35" s="55"/>
      <c r="J35" s="64"/>
      <c r="K35" s="72"/>
      <c r="L35" s="64"/>
      <c r="M35" s="72"/>
      <c r="N35" s="64"/>
      <c r="O35" s="53"/>
    </row>
    <row r="36" spans="1:15" x14ac:dyDescent="0.2">
      <c r="A36" s="53" t="s">
        <v>164</v>
      </c>
      <c r="B36" s="66"/>
      <c r="C36" s="79">
        <v>1881</v>
      </c>
      <c r="D36" s="45"/>
      <c r="E36" s="55"/>
      <c r="J36" s="64"/>
      <c r="K36" s="64"/>
      <c r="L36" s="64"/>
      <c r="M36" s="64"/>
      <c r="N36" s="64"/>
      <c r="O36" s="53"/>
    </row>
    <row r="37" spans="1:15" x14ac:dyDescent="0.2">
      <c r="B37" s="53"/>
      <c r="C37" s="80">
        <f>SUM(C35:C36)</f>
        <v>3104</v>
      </c>
      <c r="D37" s="45"/>
      <c r="E37" s="55"/>
      <c r="J37" s="64"/>
      <c r="K37" s="64"/>
      <c r="L37" s="64"/>
      <c r="M37" s="64"/>
      <c r="N37" s="64"/>
      <c r="O37" s="53"/>
    </row>
    <row r="38" spans="1:15" x14ac:dyDescent="0.2">
      <c r="B38" s="66"/>
      <c r="C38" s="55"/>
      <c r="D38" s="45"/>
      <c r="E38" s="55"/>
      <c r="J38" s="64"/>
      <c r="K38" s="64"/>
      <c r="L38" s="64"/>
      <c r="M38" s="64"/>
      <c r="N38" s="64"/>
      <c r="O38" s="53"/>
    </row>
    <row r="39" spans="1:15" x14ac:dyDescent="0.2">
      <c r="A39" s="78" t="s">
        <v>29</v>
      </c>
      <c r="D39" s="45"/>
      <c r="E39" s="55"/>
      <c r="J39" s="64"/>
      <c r="K39" s="72"/>
      <c r="L39" s="64"/>
      <c r="M39" s="72"/>
      <c r="N39" s="64"/>
      <c r="O39" s="53"/>
    </row>
    <row r="40" spans="1:15" x14ac:dyDescent="0.2">
      <c r="A40" s="53" t="s">
        <v>125</v>
      </c>
      <c r="C40" s="79">
        <v>2160</v>
      </c>
      <c r="D40" s="70"/>
      <c r="E40" s="55"/>
      <c r="J40" s="64"/>
      <c r="K40" s="64"/>
      <c r="L40" s="64"/>
      <c r="M40" s="64"/>
      <c r="N40" s="64"/>
      <c r="O40" s="53"/>
    </row>
    <row r="41" spans="1:15" x14ac:dyDescent="0.2">
      <c r="D41" s="70"/>
      <c r="E41" s="46"/>
      <c r="G41" s="64"/>
      <c r="H41" s="64"/>
      <c r="I41" s="72"/>
      <c r="J41" s="64"/>
      <c r="K41" s="72"/>
      <c r="L41" s="64"/>
      <c r="M41" s="72"/>
      <c r="N41" s="64"/>
      <c r="O41" s="53"/>
    </row>
    <row r="42" spans="1:15" x14ac:dyDescent="0.2">
      <c r="A42" s="78"/>
      <c r="D42" s="70"/>
      <c r="E42" s="46"/>
      <c r="G42" s="64"/>
      <c r="H42" s="64"/>
      <c r="I42" s="64"/>
      <c r="J42" s="64"/>
      <c r="K42" s="64"/>
      <c r="L42" s="64"/>
      <c r="M42" s="64"/>
      <c r="N42" s="64"/>
      <c r="O42" s="53"/>
    </row>
    <row r="43" spans="1:15" x14ac:dyDescent="0.2">
      <c r="D43" s="70"/>
      <c r="E43" s="46"/>
      <c r="G43" s="64"/>
      <c r="H43" s="64"/>
      <c r="I43" s="64"/>
      <c r="J43" s="64"/>
      <c r="K43" s="72"/>
      <c r="L43" s="64"/>
      <c r="M43" s="64"/>
      <c r="N43" s="64"/>
      <c r="O43" s="53"/>
    </row>
    <row r="44" spans="1:15" s="53" customFormat="1" x14ac:dyDescent="0.2">
      <c r="D44" s="70"/>
      <c r="E44" s="46"/>
      <c r="G44" s="64"/>
      <c r="H44" s="64"/>
      <c r="I44" s="64"/>
      <c r="J44" s="64"/>
      <c r="K44" s="64"/>
      <c r="L44" s="64"/>
      <c r="M44" s="64"/>
      <c r="N44" s="64"/>
    </row>
    <row r="45" spans="1:15" s="53" customFormat="1" x14ac:dyDescent="0.2">
      <c r="D45" s="70"/>
      <c r="E45" s="46"/>
      <c r="G45" s="64"/>
      <c r="H45" s="64"/>
      <c r="I45" s="72"/>
      <c r="J45" s="64"/>
      <c r="K45" s="72"/>
      <c r="L45" s="64"/>
      <c r="M45" s="72"/>
      <c r="N45" s="64"/>
    </row>
    <row r="46" spans="1:15" x14ac:dyDescent="0.2">
      <c r="G46" s="64"/>
      <c r="H46" s="64"/>
      <c r="I46" s="64"/>
      <c r="J46" s="64"/>
      <c r="K46" s="64"/>
      <c r="L46" s="64"/>
      <c r="M46" s="64"/>
      <c r="N46" s="64"/>
      <c r="O46" s="53"/>
    </row>
    <row r="47" spans="1:15" x14ac:dyDescent="0.2">
      <c r="G47" s="64"/>
      <c r="H47" s="64"/>
      <c r="I47" s="72"/>
      <c r="J47" s="64"/>
      <c r="K47" s="72"/>
      <c r="L47" s="64"/>
      <c r="M47" s="72"/>
      <c r="N47" s="64"/>
      <c r="O47" s="53"/>
    </row>
    <row r="48" spans="1:15" x14ac:dyDescent="0.2">
      <c r="G48" s="64"/>
      <c r="H48" s="64"/>
      <c r="I48" s="64"/>
      <c r="J48" s="64"/>
      <c r="K48" s="64"/>
      <c r="L48" s="64"/>
      <c r="M48" s="64"/>
      <c r="N48" s="64"/>
      <c r="O48" s="53"/>
    </row>
    <row r="49" spans="7:15" x14ac:dyDescent="0.2">
      <c r="G49" s="64"/>
      <c r="H49" s="64"/>
      <c r="I49" s="72"/>
      <c r="J49" s="64"/>
      <c r="K49" s="72"/>
      <c r="L49" s="64"/>
      <c r="M49" s="72"/>
      <c r="N49" s="64"/>
      <c r="O49" s="53"/>
    </row>
    <row r="50" spans="7:15" x14ac:dyDescent="0.2">
      <c r="G50" s="53"/>
      <c r="H50" s="53"/>
      <c r="I50" s="53"/>
      <c r="J50" s="53"/>
      <c r="K50" s="53"/>
      <c r="L50" s="53"/>
      <c r="M50" s="53"/>
      <c r="N50" s="53"/>
      <c r="O50" s="53"/>
    </row>
    <row r="51" spans="7:15" x14ac:dyDescent="0.2">
      <c r="G51" s="53"/>
      <c r="H51" s="53"/>
      <c r="I51" s="53"/>
      <c r="J51" s="53"/>
      <c r="K51" s="56"/>
      <c r="L51" s="53"/>
      <c r="M51" s="53"/>
      <c r="N51" s="53"/>
      <c r="O51" s="53"/>
    </row>
    <row r="52" spans="7:15" x14ac:dyDescent="0.2">
      <c r="G52" s="53"/>
      <c r="H52" s="53"/>
      <c r="I52" s="53"/>
      <c r="J52" s="53"/>
      <c r="K52" s="53"/>
      <c r="L52" s="53"/>
      <c r="M52" s="53"/>
      <c r="N52" s="53"/>
      <c r="O52" s="53"/>
    </row>
    <row r="53" spans="7:15" x14ac:dyDescent="0.2">
      <c r="G53" s="53"/>
      <c r="H53" s="53"/>
      <c r="I53" s="53"/>
      <c r="J53" s="53"/>
      <c r="K53" s="56"/>
      <c r="L53" s="53"/>
      <c r="M53" s="53"/>
      <c r="N53" s="53"/>
      <c r="O53" s="53"/>
    </row>
    <row r="54" spans="7:15" x14ac:dyDescent="0.2">
      <c r="G54" s="53"/>
      <c r="H54" s="53"/>
      <c r="I54" s="53"/>
      <c r="J54" s="53"/>
      <c r="K54" s="53"/>
      <c r="L54" s="53"/>
      <c r="M54" s="53"/>
      <c r="N54" s="53"/>
      <c r="O54" s="53"/>
    </row>
    <row r="55" spans="7:15" x14ac:dyDescent="0.2">
      <c r="G55" s="53"/>
      <c r="H55" s="53"/>
      <c r="I55" s="56"/>
      <c r="J55" s="53"/>
      <c r="K55" s="53"/>
      <c r="L55" s="53"/>
      <c r="M55" s="56"/>
      <c r="N55" s="53"/>
      <c r="O55" s="53"/>
    </row>
    <row r="56" spans="7:15" x14ac:dyDescent="0.2">
      <c r="G56" s="53"/>
      <c r="H56" s="53"/>
      <c r="I56" s="53"/>
      <c r="J56" s="53"/>
      <c r="K56" s="53"/>
      <c r="L56" s="53"/>
      <c r="M56" s="53"/>
      <c r="N56" s="53"/>
      <c r="O56" s="53"/>
    </row>
    <row r="57" spans="7:15" x14ac:dyDescent="0.2">
      <c r="G57" s="53"/>
      <c r="H57" s="53"/>
      <c r="I57" s="53"/>
      <c r="J57" s="53"/>
      <c r="K57" s="53"/>
      <c r="L57" s="53"/>
      <c r="M57" s="53"/>
      <c r="N57" s="53"/>
      <c r="O57" s="5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3"/>
  <sheetViews>
    <sheetView zoomScaleNormal="100" workbookViewId="0">
      <selection activeCell="E34" sqref="E34"/>
    </sheetView>
  </sheetViews>
  <sheetFormatPr defaultColWidth="9.28515625" defaultRowHeight="12.75" x14ac:dyDescent="0.2"/>
  <cols>
    <col min="1" max="1" width="34.42578125" style="16" customWidth="1"/>
    <col min="2" max="2" width="6" style="17" bestFit="1" customWidth="1"/>
    <col min="3" max="3" width="13" style="13" customWidth="1"/>
    <col min="4" max="4" width="9.28515625" style="16"/>
    <col min="5" max="5" width="11.7109375" style="16" bestFit="1" customWidth="1"/>
    <col min="6" max="6" width="9.28515625" style="16"/>
    <col min="7" max="7" width="12.42578125" style="16" customWidth="1"/>
    <col min="8" max="8" width="11.5703125" style="16" customWidth="1"/>
    <col min="9" max="9" width="10.5703125" style="16" bestFit="1" customWidth="1"/>
    <col min="10" max="10" width="14.42578125" style="16" bestFit="1" customWidth="1"/>
    <col min="11" max="13" width="10.5703125" style="16" bestFit="1" customWidth="1"/>
    <col min="14" max="16384" width="9.28515625" style="16"/>
  </cols>
  <sheetData>
    <row r="1" spans="1:15" ht="18" x14ac:dyDescent="0.25">
      <c r="A1" s="1" t="s">
        <v>25</v>
      </c>
      <c r="F1" s="86"/>
      <c r="G1" s="87"/>
      <c r="H1" s="87"/>
      <c r="I1" s="7"/>
      <c r="J1" s="7"/>
      <c r="K1" s="7"/>
      <c r="L1" s="7"/>
      <c r="M1" s="7"/>
      <c r="N1" s="7"/>
      <c r="O1" s="7"/>
    </row>
    <row r="2" spans="1:15" x14ac:dyDescent="0.2">
      <c r="A2" s="7" t="s">
        <v>0</v>
      </c>
      <c r="F2" s="86"/>
      <c r="G2" s="87"/>
      <c r="H2" s="87"/>
      <c r="I2" s="7"/>
      <c r="J2" s="7"/>
      <c r="K2" s="7"/>
      <c r="L2" s="7"/>
      <c r="M2" s="7"/>
      <c r="N2" s="7"/>
      <c r="O2" s="7"/>
    </row>
    <row r="3" spans="1:15" x14ac:dyDescent="0.2">
      <c r="A3" s="7" t="s">
        <v>163</v>
      </c>
      <c r="F3" s="86"/>
      <c r="G3" s="87"/>
      <c r="H3" s="87"/>
      <c r="I3" s="7"/>
      <c r="J3" s="7"/>
      <c r="K3" s="7"/>
      <c r="L3" s="7"/>
      <c r="M3" s="7"/>
      <c r="N3" s="7"/>
      <c r="O3" s="7"/>
    </row>
    <row r="4" spans="1:15" x14ac:dyDescent="0.2">
      <c r="F4" s="86"/>
      <c r="G4" s="88"/>
      <c r="H4" s="87"/>
      <c r="I4" s="7"/>
      <c r="J4" s="7"/>
      <c r="K4" s="7"/>
      <c r="L4" s="7"/>
      <c r="M4" s="7"/>
      <c r="N4" s="7"/>
      <c r="O4" s="7"/>
    </row>
    <row r="5" spans="1:15" ht="18" x14ac:dyDescent="0.25">
      <c r="A5" s="1" t="s">
        <v>6</v>
      </c>
      <c r="B5" s="2"/>
      <c r="F5" s="86"/>
      <c r="G5" s="89"/>
      <c r="H5" s="89"/>
      <c r="I5" s="5"/>
      <c r="J5" s="5"/>
      <c r="K5" s="5"/>
      <c r="L5" s="5"/>
      <c r="M5" s="5"/>
      <c r="N5" s="7"/>
      <c r="O5" s="7"/>
    </row>
    <row r="6" spans="1:15" x14ac:dyDescent="0.2">
      <c r="A6" s="7"/>
      <c r="B6" s="2"/>
      <c r="F6" s="86"/>
      <c r="G6" s="89"/>
      <c r="H6" s="89"/>
      <c r="I6" s="5"/>
      <c r="J6" s="5"/>
      <c r="K6" s="5"/>
      <c r="L6" s="5"/>
      <c r="M6" s="5"/>
      <c r="N6" s="7"/>
      <c r="O6" s="7"/>
    </row>
    <row r="7" spans="1:15" x14ac:dyDescent="0.2">
      <c r="A7" s="27" t="s">
        <v>6</v>
      </c>
      <c r="B7" s="11"/>
      <c r="C7" s="35">
        <v>44561</v>
      </c>
      <c r="D7" s="39"/>
      <c r="E7" s="35">
        <v>44196</v>
      </c>
      <c r="F7" s="90"/>
      <c r="G7" s="91"/>
      <c r="H7" s="89"/>
      <c r="I7" s="34"/>
      <c r="J7" s="34"/>
      <c r="K7" s="34"/>
      <c r="L7" s="34"/>
      <c r="M7" s="5"/>
      <c r="N7" s="7"/>
      <c r="O7" s="7"/>
    </row>
    <row r="8" spans="1:15" x14ac:dyDescent="0.2">
      <c r="E8" s="13"/>
      <c r="F8" s="86"/>
      <c r="G8" s="92"/>
      <c r="H8" s="89"/>
      <c r="I8" s="34"/>
      <c r="J8" s="34"/>
      <c r="K8" s="5"/>
      <c r="L8" s="5"/>
      <c r="M8" s="7"/>
      <c r="N8" s="7"/>
      <c r="O8" s="7"/>
    </row>
    <row r="9" spans="1:15" ht="15.75" x14ac:dyDescent="0.25">
      <c r="A9" s="19" t="s">
        <v>7</v>
      </c>
      <c r="E9" s="13"/>
      <c r="F9" s="86"/>
      <c r="G9" s="92"/>
      <c r="H9" s="89"/>
      <c r="I9" s="34"/>
      <c r="J9" s="34"/>
      <c r="K9" s="34"/>
      <c r="L9" s="34"/>
      <c r="M9" s="7"/>
      <c r="N9" s="7"/>
      <c r="O9" s="7"/>
    </row>
    <row r="10" spans="1:15" x14ac:dyDescent="0.2">
      <c r="A10" s="7"/>
      <c r="E10" s="13"/>
      <c r="F10" s="86"/>
      <c r="G10" s="92"/>
      <c r="H10" s="89"/>
      <c r="I10" s="34"/>
      <c r="J10" s="34"/>
      <c r="K10" s="34"/>
      <c r="L10" s="5"/>
      <c r="M10" s="7"/>
      <c r="N10" s="7"/>
      <c r="O10" s="7"/>
    </row>
    <row r="11" spans="1:15" x14ac:dyDescent="0.2">
      <c r="A11" s="5" t="s">
        <v>8</v>
      </c>
      <c r="C11" s="47">
        <v>0</v>
      </c>
      <c r="D11" s="45"/>
      <c r="E11" s="47">
        <v>0</v>
      </c>
      <c r="F11" s="93"/>
      <c r="G11" s="94"/>
      <c r="H11" s="89"/>
      <c r="I11" s="34"/>
      <c r="J11" s="34"/>
      <c r="K11" s="5"/>
      <c r="L11" s="34"/>
      <c r="M11" s="7"/>
      <c r="N11" s="7"/>
      <c r="O11" s="7"/>
    </row>
    <row r="12" spans="1:15" x14ac:dyDescent="0.2">
      <c r="A12" s="22"/>
      <c r="C12" s="44"/>
      <c r="E12" s="44"/>
      <c r="F12" s="86"/>
      <c r="G12" s="92"/>
      <c r="H12" s="89"/>
      <c r="I12" s="34"/>
      <c r="J12" s="34"/>
      <c r="K12" s="34"/>
      <c r="L12" s="34"/>
      <c r="M12" s="7"/>
      <c r="N12" s="7"/>
      <c r="O12" s="7"/>
    </row>
    <row r="13" spans="1:15" x14ac:dyDescent="0.2">
      <c r="A13" s="5" t="s">
        <v>9</v>
      </c>
      <c r="C13" s="44"/>
      <c r="D13" s="14"/>
      <c r="E13" s="44"/>
      <c r="F13" s="93"/>
      <c r="G13" s="92"/>
      <c r="H13" s="89"/>
      <c r="I13" s="34"/>
      <c r="J13" s="34"/>
      <c r="K13" s="5"/>
      <c r="L13" s="34"/>
      <c r="M13" s="7"/>
      <c r="N13" s="7"/>
      <c r="O13" s="7"/>
    </row>
    <row r="14" spans="1:15" x14ac:dyDescent="0.2">
      <c r="A14" s="7" t="s">
        <v>143</v>
      </c>
      <c r="C14" s="45">
        <v>5</v>
      </c>
      <c r="D14" s="45"/>
      <c r="E14" s="45">
        <v>5</v>
      </c>
      <c r="F14" s="95"/>
      <c r="G14" s="95"/>
      <c r="H14" s="89"/>
      <c r="I14" s="34"/>
      <c r="J14" s="34"/>
      <c r="K14" s="5"/>
      <c r="L14" s="34"/>
      <c r="M14" s="7"/>
      <c r="N14" s="7"/>
      <c r="O14" s="7"/>
    </row>
    <row r="15" spans="1:15" x14ac:dyDescent="0.2">
      <c r="A15" s="7" t="s">
        <v>27</v>
      </c>
      <c r="B15" s="2" t="s">
        <v>29</v>
      </c>
      <c r="C15" s="45">
        <v>2160</v>
      </c>
      <c r="D15" s="14"/>
      <c r="E15" s="45">
        <v>0</v>
      </c>
      <c r="F15" s="93"/>
      <c r="G15" s="96"/>
      <c r="H15" s="89"/>
      <c r="I15" s="34"/>
      <c r="J15" s="34"/>
      <c r="K15" s="34"/>
      <c r="L15" s="34"/>
      <c r="M15" s="7"/>
      <c r="N15" s="7"/>
      <c r="O15" s="7"/>
    </row>
    <row r="16" spans="1:15" x14ac:dyDescent="0.2">
      <c r="C16" s="46"/>
      <c r="D16" s="18"/>
      <c r="E16" s="46"/>
      <c r="F16" s="97"/>
      <c r="G16" s="94"/>
      <c r="H16" s="89"/>
      <c r="I16" s="5"/>
      <c r="J16" s="5"/>
      <c r="K16" s="5"/>
      <c r="L16" s="5"/>
      <c r="M16" s="7"/>
      <c r="N16" s="7"/>
      <c r="O16" s="7"/>
    </row>
    <row r="17" spans="1:15" x14ac:dyDescent="0.2">
      <c r="A17" s="4" t="s">
        <v>10</v>
      </c>
      <c r="B17" s="2"/>
      <c r="C17" s="47">
        <v>144967.70000000001</v>
      </c>
      <c r="D17" s="93"/>
      <c r="E17" s="47">
        <v>161625.70000000001</v>
      </c>
      <c r="F17" s="93"/>
      <c r="G17" s="98"/>
      <c r="H17" s="89"/>
      <c r="I17" s="5"/>
      <c r="J17" s="5"/>
      <c r="K17" s="5"/>
      <c r="L17" s="5"/>
      <c r="M17" s="7"/>
      <c r="N17" s="7"/>
      <c r="O17" s="7"/>
    </row>
    <row r="18" spans="1:15" x14ac:dyDescent="0.2">
      <c r="C18" s="48"/>
      <c r="D18" s="93"/>
      <c r="E18" s="48"/>
      <c r="F18" s="93"/>
      <c r="G18" s="92"/>
      <c r="H18" s="89"/>
      <c r="I18" s="5"/>
      <c r="J18" s="5"/>
      <c r="K18" s="5"/>
      <c r="L18" s="5"/>
      <c r="M18" s="7"/>
      <c r="N18" s="7"/>
      <c r="O18" s="7"/>
    </row>
    <row r="19" spans="1:15" x14ac:dyDescent="0.2">
      <c r="A19" s="5" t="s">
        <v>11</v>
      </c>
      <c r="B19" s="6"/>
      <c r="C19" s="3">
        <f>C17+C15+C14</f>
        <v>147132.70000000001</v>
      </c>
      <c r="D19" s="97"/>
      <c r="E19" s="3">
        <f>E17+E15+E14</f>
        <v>161630.70000000001</v>
      </c>
      <c r="F19" s="97"/>
      <c r="G19" s="99"/>
      <c r="H19" s="89"/>
      <c r="I19" s="5"/>
      <c r="J19" s="5"/>
      <c r="K19" s="5"/>
      <c r="L19" s="5"/>
      <c r="M19" s="7"/>
      <c r="N19" s="7"/>
      <c r="O19" s="7"/>
    </row>
    <row r="20" spans="1:15" s="22" customFormat="1" ht="13.5" thickBot="1" x14ac:dyDescent="0.25">
      <c r="A20" s="7"/>
      <c r="B20" s="2"/>
      <c r="C20" s="42"/>
      <c r="D20" s="93"/>
      <c r="E20" s="42"/>
      <c r="F20" s="93"/>
      <c r="G20" s="98"/>
      <c r="H20" s="89"/>
      <c r="I20" s="34"/>
      <c r="J20" s="34"/>
      <c r="K20" s="5"/>
      <c r="L20" s="34"/>
      <c r="M20" s="7"/>
      <c r="N20" s="7"/>
      <c r="O20" s="7"/>
    </row>
    <row r="21" spans="1:15" x14ac:dyDescent="0.2">
      <c r="A21" s="5" t="s">
        <v>12</v>
      </c>
      <c r="B21" s="6"/>
      <c r="C21" s="3">
        <f>C19</f>
        <v>147132.70000000001</v>
      </c>
      <c r="D21" s="97"/>
      <c r="E21" s="3">
        <f>E19</f>
        <v>161630.70000000001</v>
      </c>
      <c r="F21" s="97"/>
      <c r="G21" s="99"/>
      <c r="H21" s="89"/>
      <c r="I21" s="34"/>
      <c r="J21" s="34"/>
      <c r="K21" s="34"/>
      <c r="L21" s="34"/>
      <c r="M21" s="7"/>
      <c r="N21" s="7"/>
      <c r="O21" s="7"/>
    </row>
    <row r="22" spans="1:15" s="22" customFormat="1" ht="15" customHeight="1" x14ac:dyDescent="0.2">
      <c r="A22" s="16"/>
      <c r="B22" s="17"/>
      <c r="C22" s="13"/>
      <c r="D22" s="14"/>
      <c r="E22" s="13"/>
      <c r="F22" s="100"/>
      <c r="G22" s="89"/>
      <c r="H22" s="89"/>
      <c r="I22" s="34"/>
      <c r="J22" s="34"/>
      <c r="K22" s="34"/>
      <c r="L22" s="34"/>
      <c r="M22" s="7"/>
      <c r="N22" s="7"/>
      <c r="O22" s="7"/>
    </row>
    <row r="23" spans="1:15" x14ac:dyDescent="0.2">
      <c r="A23" s="20"/>
      <c r="B23" s="21"/>
      <c r="C23" s="20"/>
      <c r="D23" s="20"/>
      <c r="E23" s="20"/>
      <c r="F23" s="86"/>
      <c r="G23" s="89"/>
      <c r="H23" s="89"/>
      <c r="I23" s="34"/>
      <c r="J23" s="34"/>
      <c r="K23" s="34"/>
      <c r="L23" s="34"/>
      <c r="M23" s="7"/>
      <c r="N23" s="7"/>
      <c r="O23" s="7"/>
    </row>
    <row r="24" spans="1:15" x14ac:dyDescent="0.2">
      <c r="A24" s="26" t="s">
        <v>6</v>
      </c>
      <c r="B24" s="21"/>
      <c r="C24" s="43">
        <v>44561</v>
      </c>
      <c r="D24" s="30"/>
      <c r="E24" s="43">
        <v>44196</v>
      </c>
      <c r="F24" s="101"/>
      <c r="G24" s="102"/>
      <c r="H24" s="89"/>
      <c r="I24" s="34"/>
      <c r="J24" s="34"/>
      <c r="K24" s="34"/>
      <c r="L24" s="34"/>
      <c r="M24" s="7"/>
      <c r="N24" s="7"/>
      <c r="O24" s="7"/>
    </row>
    <row r="25" spans="1:15" x14ac:dyDescent="0.2">
      <c r="D25" s="24"/>
      <c r="E25" s="13"/>
      <c r="F25" s="101"/>
      <c r="G25" s="92"/>
      <c r="H25" s="89"/>
      <c r="I25" s="34"/>
      <c r="J25" s="34"/>
      <c r="K25" s="34"/>
      <c r="L25" s="34"/>
      <c r="M25" s="7"/>
      <c r="N25" s="7"/>
      <c r="O25" s="7"/>
    </row>
    <row r="26" spans="1:15" ht="15.75" x14ac:dyDescent="0.25">
      <c r="A26" s="19" t="s">
        <v>13</v>
      </c>
      <c r="D26" s="24"/>
      <c r="E26" s="13"/>
      <c r="F26" s="101"/>
      <c r="G26" s="92"/>
      <c r="H26" s="87"/>
      <c r="I26" s="32"/>
      <c r="J26" s="32"/>
      <c r="K26" s="32"/>
      <c r="L26" s="32"/>
      <c r="M26" s="7"/>
      <c r="N26" s="7"/>
      <c r="O26" s="7"/>
    </row>
    <row r="27" spans="1:15" x14ac:dyDescent="0.2">
      <c r="D27" s="24"/>
      <c r="E27" s="13"/>
      <c r="F27" s="101"/>
      <c r="G27" s="92"/>
      <c r="H27" s="88"/>
      <c r="I27" s="32"/>
      <c r="J27" s="7"/>
      <c r="K27" s="32"/>
      <c r="L27" s="5"/>
      <c r="M27" s="7"/>
      <c r="N27" s="7"/>
      <c r="O27" s="7"/>
    </row>
    <row r="28" spans="1:15" x14ac:dyDescent="0.2">
      <c r="A28" s="7" t="s">
        <v>14</v>
      </c>
      <c r="C28" s="8">
        <f>138236.95-91.25</f>
        <v>138145.70000000001</v>
      </c>
      <c r="D28" s="93"/>
      <c r="E28" s="8">
        <v>138237</v>
      </c>
      <c r="F28" s="93"/>
      <c r="G28" s="96"/>
      <c r="H28" s="88"/>
      <c r="I28" s="32"/>
      <c r="J28" s="32"/>
      <c r="K28" s="32"/>
      <c r="L28" s="5"/>
      <c r="M28" s="7"/>
      <c r="N28" s="7"/>
      <c r="O28" s="7"/>
    </row>
    <row r="29" spans="1:15" x14ac:dyDescent="0.2">
      <c r="A29" s="7" t="s">
        <v>5</v>
      </c>
      <c r="C29" s="9">
        <v>8987</v>
      </c>
      <c r="D29" s="93"/>
      <c r="E29" s="9">
        <v>-91.25</v>
      </c>
      <c r="F29" s="93"/>
      <c r="G29" s="96"/>
      <c r="H29" s="88"/>
      <c r="I29" s="32"/>
      <c r="J29" s="32"/>
      <c r="K29" s="32"/>
      <c r="L29" s="34"/>
      <c r="M29" s="7"/>
      <c r="N29" s="7"/>
      <c r="O29" s="7"/>
    </row>
    <row r="30" spans="1:15" x14ac:dyDescent="0.2">
      <c r="A30" s="5" t="s">
        <v>15</v>
      </c>
      <c r="B30" s="36"/>
      <c r="C30" s="3">
        <f>SUM(C28:C29)</f>
        <v>147132.70000000001</v>
      </c>
      <c r="D30" s="97"/>
      <c r="E30" s="3">
        <f>SUM(E28:E29)</f>
        <v>138145.75</v>
      </c>
      <c r="F30" s="97"/>
      <c r="G30" s="99"/>
      <c r="H30" s="88"/>
      <c r="I30" s="32"/>
      <c r="J30" s="32"/>
      <c r="K30" s="32"/>
      <c r="L30" s="34"/>
      <c r="M30" s="7"/>
      <c r="N30" s="7"/>
      <c r="O30" s="7"/>
    </row>
    <row r="31" spans="1:15" s="22" customFormat="1" x14ac:dyDescent="0.2">
      <c r="A31" s="16"/>
      <c r="B31" s="17"/>
      <c r="C31" s="13"/>
      <c r="D31" s="93"/>
      <c r="E31" s="13"/>
      <c r="F31" s="93"/>
      <c r="G31" s="92"/>
      <c r="H31" s="89"/>
      <c r="I31" s="34"/>
      <c r="J31" s="34"/>
      <c r="K31" s="34"/>
      <c r="L31" s="34"/>
      <c r="M31" s="7"/>
      <c r="N31" s="7"/>
      <c r="O31" s="7"/>
    </row>
    <row r="32" spans="1:15" x14ac:dyDescent="0.2">
      <c r="A32" s="7"/>
      <c r="B32" s="2"/>
      <c r="C32" s="8"/>
      <c r="D32" s="93"/>
      <c r="E32" s="8"/>
      <c r="F32" s="93"/>
      <c r="G32" s="96"/>
      <c r="H32" s="89"/>
      <c r="I32" s="34"/>
      <c r="J32" s="34"/>
      <c r="K32" s="34"/>
      <c r="L32" s="34"/>
      <c r="M32" s="7"/>
      <c r="N32" s="7"/>
      <c r="O32" s="7"/>
    </row>
    <row r="33" spans="1:15" x14ac:dyDescent="0.2">
      <c r="A33" s="5" t="s">
        <v>16</v>
      </c>
      <c r="B33" s="2"/>
      <c r="C33" s="8"/>
      <c r="D33" s="93"/>
      <c r="E33" s="8"/>
      <c r="F33" s="93"/>
      <c r="G33" s="96"/>
      <c r="H33" s="89"/>
      <c r="I33" s="34"/>
      <c r="J33" s="34"/>
      <c r="K33" s="34"/>
      <c r="L33" s="5"/>
      <c r="M33" s="7"/>
      <c r="N33" s="7"/>
      <c r="O33" s="7"/>
    </row>
    <row r="34" spans="1:15" x14ac:dyDescent="0.2">
      <c r="A34" s="7" t="s">
        <v>17</v>
      </c>
      <c r="B34" s="2"/>
      <c r="C34" s="12">
        <v>0</v>
      </c>
      <c r="D34" s="93"/>
      <c r="E34" s="12">
        <v>25000</v>
      </c>
      <c r="F34" s="93"/>
      <c r="G34" s="98"/>
      <c r="H34" s="89"/>
      <c r="I34" s="5"/>
      <c r="J34" s="5"/>
      <c r="K34" s="5"/>
      <c r="L34" s="5"/>
      <c r="M34" s="7"/>
      <c r="N34" s="7"/>
      <c r="O34" s="7"/>
    </row>
    <row r="35" spans="1:15" x14ac:dyDescent="0.2">
      <c r="A35" s="7" t="s">
        <v>18</v>
      </c>
      <c r="B35" s="2"/>
      <c r="C35" s="9">
        <v>0</v>
      </c>
      <c r="D35" s="93"/>
      <c r="E35" s="9">
        <f>-1670+155</f>
        <v>-1515</v>
      </c>
      <c r="F35" s="93"/>
      <c r="G35" s="96"/>
      <c r="H35" s="89"/>
      <c r="I35" s="34"/>
      <c r="J35" s="34"/>
      <c r="K35" s="34"/>
      <c r="L35" s="34"/>
      <c r="M35" s="7"/>
      <c r="N35" s="7"/>
      <c r="O35" s="7"/>
    </row>
    <row r="36" spans="1:15" s="22" customFormat="1" x14ac:dyDescent="0.2">
      <c r="A36" s="5" t="s">
        <v>19</v>
      </c>
      <c r="B36" s="6"/>
      <c r="C36" s="3">
        <f>SUM(C34:C35)</f>
        <v>0</v>
      </c>
      <c r="D36" s="97"/>
      <c r="E36" s="3">
        <f>SUM(E34:E35)</f>
        <v>23485</v>
      </c>
      <c r="F36" s="97"/>
      <c r="G36" s="99"/>
      <c r="H36" s="89"/>
      <c r="I36" s="5"/>
      <c r="J36" s="5"/>
      <c r="K36" s="5"/>
      <c r="L36" s="5"/>
      <c r="M36" s="7"/>
      <c r="N36" s="7"/>
      <c r="O36" s="7"/>
    </row>
    <row r="37" spans="1:15" s="22" customFormat="1" ht="13.5" thickBot="1" x14ac:dyDescent="0.25">
      <c r="A37" s="7"/>
      <c r="B37" s="2"/>
      <c r="C37" s="28"/>
      <c r="D37" s="93"/>
      <c r="E37" s="28"/>
      <c r="F37" s="93"/>
      <c r="G37" s="96"/>
      <c r="H37" s="89"/>
      <c r="I37" s="34"/>
      <c r="J37" s="34"/>
      <c r="K37" s="34"/>
      <c r="L37" s="34"/>
      <c r="M37" s="7"/>
      <c r="N37" s="7"/>
      <c r="O37" s="7"/>
    </row>
    <row r="38" spans="1:15" x14ac:dyDescent="0.2">
      <c r="A38" s="5" t="s">
        <v>20</v>
      </c>
      <c r="B38" s="4"/>
      <c r="C38" s="3">
        <f>C36+C30</f>
        <v>147132.70000000001</v>
      </c>
      <c r="D38" s="97"/>
      <c r="E38" s="3">
        <f>E36+E30</f>
        <v>161630.75</v>
      </c>
      <c r="F38" s="97"/>
      <c r="G38" s="99"/>
      <c r="H38" s="89"/>
      <c r="I38" s="5"/>
      <c r="J38" s="5"/>
      <c r="K38" s="34"/>
      <c r="L38" s="34"/>
      <c r="M38" s="7"/>
      <c r="N38" s="7"/>
      <c r="O38" s="7"/>
    </row>
    <row r="39" spans="1:15" s="22" customFormat="1" x14ac:dyDescent="0.2">
      <c r="A39" s="7"/>
      <c r="B39" s="10"/>
      <c r="C39" s="15"/>
      <c r="D39" s="14"/>
      <c r="E39" s="15"/>
      <c r="F39" s="93"/>
      <c r="G39" s="103"/>
      <c r="H39" s="89"/>
      <c r="I39" s="34"/>
      <c r="J39" s="34"/>
      <c r="K39" s="34"/>
      <c r="L39" s="34"/>
      <c r="M39" s="7"/>
      <c r="N39" s="7"/>
      <c r="O39" s="7"/>
    </row>
    <row r="40" spans="1:15" x14ac:dyDescent="0.2">
      <c r="A40" s="7"/>
      <c r="B40" s="10"/>
      <c r="C40" s="15"/>
      <c r="D40" s="14"/>
      <c r="E40" s="15"/>
      <c r="F40" s="93"/>
      <c r="G40" s="89"/>
      <c r="H40" s="89"/>
      <c r="I40" s="34"/>
      <c r="J40" s="34"/>
      <c r="K40" s="5"/>
      <c r="L40" s="34"/>
      <c r="M40" s="7"/>
      <c r="N40" s="7"/>
      <c r="O40" s="7"/>
    </row>
    <row r="41" spans="1:15" x14ac:dyDescent="0.2">
      <c r="A41" s="7" t="s">
        <v>21</v>
      </c>
      <c r="B41" s="10"/>
      <c r="C41" s="29" t="s">
        <v>22</v>
      </c>
      <c r="D41" s="31"/>
      <c r="E41" s="29" t="s">
        <v>22</v>
      </c>
      <c r="F41" s="93"/>
      <c r="G41" s="89"/>
      <c r="H41" s="89"/>
      <c r="I41" s="34"/>
      <c r="J41" s="34"/>
      <c r="K41" s="34"/>
      <c r="L41" s="34"/>
      <c r="M41" s="7"/>
      <c r="N41" s="7"/>
      <c r="O41" s="7"/>
    </row>
    <row r="42" spans="1:15" x14ac:dyDescent="0.2">
      <c r="A42" s="7" t="s">
        <v>23</v>
      </c>
      <c r="B42" s="10"/>
      <c r="C42" s="29" t="s">
        <v>22</v>
      </c>
      <c r="D42" s="31"/>
      <c r="E42" s="29" t="s">
        <v>22</v>
      </c>
      <c r="F42" s="86"/>
      <c r="G42" s="87"/>
      <c r="H42" s="87"/>
      <c r="I42" s="32"/>
      <c r="J42" s="32"/>
      <c r="K42" s="32"/>
      <c r="L42" s="32"/>
      <c r="M42" s="7"/>
      <c r="N42" s="7"/>
      <c r="O42" s="7"/>
    </row>
    <row r="43" spans="1:15" x14ac:dyDescent="0.2">
      <c r="B43" s="23"/>
      <c r="C43" s="14"/>
      <c r="D43" s="14"/>
      <c r="E43" s="8"/>
      <c r="F43" s="86"/>
      <c r="G43" s="87"/>
      <c r="H43" s="87"/>
      <c r="I43" s="32"/>
      <c r="J43" s="32"/>
      <c r="K43" s="7"/>
      <c r="L43" s="32"/>
      <c r="M43" s="7"/>
      <c r="N43" s="7"/>
      <c r="O43" s="7"/>
    </row>
    <row r="44" spans="1:15" x14ac:dyDescent="0.2">
      <c r="B44" s="23"/>
      <c r="C44" s="14"/>
      <c r="D44" s="14"/>
      <c r="E44" s="8"/>
      <c r="F44" s="86"/>
      <c r="G44" s="87"/>
      <c r="H44" s="87"/>
      <c r="I44" s="32"/>
      <c r="J44" s="32"/>
      <c r="K44" s="32"/>
      <c r="L44" s="32"/>
      <c r="M44" s="7"/>
      <c r="N44" s="7"/>
      <c r="O44" s="7"/>
    </row>
    <row r="45" spans="1:15" x14ac:dyDescent="0.2">
      <c r="E45" s="7"/>
      <c r="F45" s="86"/>
      <c r="G45" s="87"/>
      <c r="H45" s="87"/>
      <c r="I45" s="32"/>
      <c r="J45" s="32"/>
      <c r="K45" s="7"/>
      <c r="L45" s="32"/>
      <c r="M45" s="7"/>
      <c r="N45" s="7"/>
      <c r="O45" s="7"/>
    </row>
    <row r="46" spans="1:15" x14ac:dyDescent="0.2">
      <c r="E46" s="7"/>
      <c r="F46" s="86"/>
      <c r="G46" s="87"/>
      <c r="H46" s="87"/>
      <c r="I46" s="7"/>
      <c r="J46" s="7"/>
      <c r="K46" s="7"/>
      <c r="L46" s="7"/>
      <c r="M46" s="7"/>
      <c r="N46" s="7"/>
      <c r="O46" s="7"/>
    </row>
    <row r="47" spans="1:15" x14ac:dyDescent="0.2">
      <c r="A47" s="7" t="s">
        <v>141</v>
      </c>
      <c r="C47" s="40" t="s">
        <v>147</v>
      </c>
      <c r="E47" s="7"/>
      <c r="G47" s="7"/>
      <c r="H47" s="7"/>
      <c r="I47" s="32"/>
      <c r="J47" s="32"/>
      <c r="K47" s="7"/>
      <c r="L47" s="32"/>
      <c r="M47" s="7"/>
      <c r="N47" s="7"/>
      <c r="O47" s="7"/>
    </row>
    <row r="48" spans="1:15" x14ac:dyDescent="0.2">
      <c r="C48" s="37"/>
      <c r="E48" s="7"/>
    </row>
    <row r="49" spans="1:15" x14ac:dyDescent="0.2">
      <c r="C49" s="37"/>
      <c r="E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C50" s="37"/>
      <c r="E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7" t="s">
        <v>148</v>
      </c>
      <c r="C51" s="7" t="s">
        <v>193</v>
      </c>
      <c r="E51" s="7"/>
      <c r="G51" s="7"/>
      <c r="H51" s="7"/>
      <c r="I51" s="32"/>
      <c r="J51" s="32"/>
      <c r="K51" s="32"/>
      <c r="L51" s="7"/>
      <c r="M51" s="7"/>
      <c r="N51" s="7"/>
      <c r="O51" s="7"/>
    </row>
    <row r="52" spans="1:15" x14ac:dyDescent="0.2">
      <c r="C52" s="37"/>
      <c r="E52" s="7"/>
      <c r="G52" s="7"/>
      <c r="H52" s="7"/>
      <c r="I52" s="32"/>
      <c r="J52" s="32"/>
      <c r="K52" s="32"/>
      <c r="L52" s="7"/>
      <c r="M52" s="7"/>
      <c r="N52" s="7"/>
      <c r="O52" s="7"/>
    </row>
    <row r="53" spans="1:15" x14ac:dyDescent="0.2">
      <c r="B53" s="2"/>
      <c r="C53" s="37"/>
      <c r="E53" s="7"/>
      <c r="G53" s="7"/>
      <c r="H53" s="7"/>
      <c r="I53" s="7"/>
      <c r="J53" s="7"/>
      <c r="K53" s="7"/>
      <c r="L53" s="7"/>
      <c r="M53" s="7"/>
      <c r="N53" s="7"/>
      <c r="O53" s="7"/>
    </row>
    <row r="54" spans="1:15" x14ac:dyDescent="0.2">
      <c r="B54" s="2"/>
      <c r="C54" s="37"/>
      <c r="G54" s="7"/>
      <c r="H54" s="7"/>
      <c r="I54" s="32"/>
      <c r="J54" s="32"/>
      <c r="K54" s="32"/>
      <c r="L54" s="7"/>
      <c r="M54" s="7"/>
      <c r="N54" s="7"/>
      <c r="O54" s="7"/>
    </row>
    <row r="55" spans="1:15" x14ac:dyDescent="0.2">
      <c r="A55" s="7" t="s">
        <v>195</v>
      </c>
      <c r="C55" s="7" t="s">
        <v>194</v>
      </c>
      <c r="D55" s="2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7"/>
      <c r="B56" s="2"/>
      <c r="C56" s="7"/>
      <c r="G56" s="7"/>
      <c r="H56" s="7"/>
      <c r="I56" s="7"/>
      <c r="J56" s="7"/>
      <c r="K56" s="7"/>
      <c r="L56" s="7"/>
      <c r="M56" s="7"/>
      <c r="N56" s="7"/>
      <c r="O56" s="7"/>
    </row>
    <row r="57" spans="1:15" x14ac:dyDescent="0.2">
      <c r="A57" s="7"/>
      <c r="B57" s="2"/>
      <c r="C57" s="40"/>
      <c r="G57" s="7"/>
      <c r="H57" s="7"/>
      <c r="I57" s="7"/>
      <c r="J57" s="7"/>
      <c r="K57" s="7"/>
      <c r="L57" s="7"/>
      <c r="M57" s="7"/>
      <c r="N57" s="7"/>
      <c r="O57" s="7"/>
    </row>
    <row r="58" spans="1:15" x14ac:dyDescent="0.2">
      <c r="A58" s="7" t="s">
        <v>196</v>
      </c>
      <c r="B58" s="2"/>
      <c r="C58" s="40"/>
      <c r="G58" s="7"/>
      <c r="H58" s="7"/>
      <c r="I58" s="7"/>
      <c r="J58" s="7"/>
      <c r="K58" s="7"/>
      <c r="L58" s="7"/>
      <c r="M58" s="7"/>
      <c r="N58" s="7"/>
      <c r="O58" s="7"/>
    </row>
    <row r="59" spans="1:15" x14ac:dyDescent="0.2">
      <c r="A59" s="7"/>
      <c r="B59" s="2"/>
      <c r="C59" s="40"/>
      <c r="G59" s="7"/>
      <c r="H59" s="7"/>
      <c r="I59" s="7"/>
      <c r="J59" s="7"/>
      <c r="K59" s="7"/>
      <c r="L59" s="7"/>
      <c r="M59" s="7"/>
      <c r="N59" s="7"/>
      <c r="O59" s="7"/>
    </row>
    <row r="60" spans="1:15" x14ac:dyDescent="0.2">
      <c r="A60" s="7"/>
      <c r="B60" s="2"/>
      <c r="C60" s="40"/>
      <c r="G60" s="7"/>
      <c r="H60" s="7"/>
      <c r="I60" s="7"/>
      <c r="J60" s="7"/>
      <c r="K60" s="7"/>
      <c r="L60" s="7"/>
      <c r="M60" s="7"/>
      <c r="N60" s="7"/>
      <c r="O60" s="7"/>
    </row>
    <row r="61" spans="1:15" x14ac:dyDescent="0.2">
      <c r="A61" s="41" t="s">
        <v>197</v>
      </c>
      <c r="B61" s="2"/>
      <c r="C61" s="7" t="s">
        <v>198</v>
      </c>
      <c r="G61" s="7"/>
      <c r="H61" s="7"/>
      <c r="I61" s="7"/>
      <c r="J61" s="7"/>
      <c r="K61" s="7"/>
      <c r="L61" s="7"/>
      <c r="M61" s="7"/>
      <c r="N61" s="7"/>
      <c r="O61" s="7"/>
    </row>
    <row r="62" spans="1:15" x14ac:dyDescent="0.2">
      <c r="A62" s="7"/>
      <c r="B62" s="2"/>
      <c r="C62" s="40"/>
      <c r="G62" s="7"/>
      <c r="H62" s="7"/>
      <c r="I62" s="32"/>
      <c r="J62" s="32"/>
      <c r="K62" s="32"/>
      <c r="L62" s="7"/>
      <c r="M62" s="7"/>
      <c r="N62" s="7"/>
      <c r="O62" s="7"/>
    </row>
    <row r="63" spans="1:15" x14ac:dyDescent="0.2">
      <c r="G63" s="7"/>
      <c r="H63" s="7"/>
      <c r="I63" s="7"/>
      <c r="J63" s="7"/>
      <c r="K63" s="32"/>
      <c r="L63" s="32"/>
      <c r="M63" s="7"/>
      <c r="N63" s="7"/>
      <c r="O63" s="7"/>
    </row>
    <row r="64" spans="1:15" x14ac:dyDescent="0.2">
      <c r="B64" s="2"/>
      <c r="C64" s="3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">
      <c r="B65" s="2"/>
      <c r="C65" s="37"/>
      <c r="G65" s="7"/>
      <c r="H65" s="7"/>
      <c r="I65" s="32"/>
      <c r="J65" s="32"/>
      <c r="K65" s="7"/>
      <c r="L65" s="32"/>
      <c r="M65" s="7"/>
      <c r="N65" s="7"/>
      <c r="O65" s="7"/>
    </row>
    <row r="66" spans="1:15" x14ac:dyDescent="0.2"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">
      <c r="C67" s="38"/>
      <c r="G67" s="7"/>
      <c r="H67" s="7"/>
      <c r="I67" s="32"/>
      <c r="J67" s="32"/>
      <c r="K67" s="32"/>
      <c r="L67" s="32"/>
      <c r="M67" s="7"/>
      <c r="N67" s="7"/>
      <c r="O67" s="7"/>
    </row>
    <row r="68" spans="1:15" ht="15" x14ac:dyDescent="0.25">
      <c r="A68" s="25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">
      <c r="G69" s="7"/>
      <c r="H69" s="7"/>
      <c r="I69" s="32"/>
      <c r="J69" s="32"/>
      <c r="K69" s="32"/>
      <c r="L69" s="32"/>
      <c r="M69" s="7"/>
      <c r="N69" s="7"/>
      <c r="O69" s="7"/>
    </row>
    <row r="70" spans="1:15" x14ac:dyDescent="0.2">
      <c r="G70" s="7"/>
      <c r="H70" s="7"/>
      <c r="I70" s="7"/>
      <c r="J70" s="7"/>
      <c r="K70" s="7"/>
      <c r="L70" s="7"/>
      <c r="M70" s="7"/>
      <c r="N70" s="7"/>
      <c r="O70" s="7"/>
    </row>
    <row r="71" spans="1:15" x14ac:dyDescent="0.2">
      <c r="G71" s="7"/>
      <c r="H71" s="7"/>
      <c r="I71" s="7"/>
      <c r="J71" s="7"/>
      <c r="K71" s="32"/>
      <c r="L71" s="32"/>
      <c r="M71" s="7"/>
      <c r="N71" s="7"/>
      <c r="O71" s="7"/>
    </row>
    <row r="72" spans="1:15" x14ac:dyDescent="0.2">
      <c r="G72" s="7"/>
      <c r="H72" s="7"/>
      <c r="I72" s="7"/>
      <c r="J72" s="7"/>
      <c r="K72" s="7"/>
      <c r="L72" s="7"/>
      <c r="M72" s="7"/>
      <c r="N72" s="7"/>
      <c r="O72" s="7"/>
    </row>
    <row r="73" spans="1:15" x14ac:dyDescent="0.2">
      <c r="G73" s="7"/>
      <c r="H73" s="7"/>
      <c r="I73" s="7"/>
      <c r="J73" s="7"/>
      <c r="K73" s="7"/>
      <c r="L73" s="7"/>
      <c r="M73" s="7"/>
      <c r="N73" s="7"/>
      <c r="O73" s="7"/>
    </row>
  </sheetData>
  <phoneticPr fontId="0" type="noConversion"/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98"/>
  <sheetViews>
    <sheetView zoomScale="83" zoomScaleNormal="83" workbookViewId="0">
      <selection activeCell="J27" sqref="J27"/>
    </sheetView>
  </sheetViews>
  <sheetFormatPr defaultColWidth="9.28515625" defaultRowHeight="12.75" x14ac:dyDescent="0.2"/>
  <cols>
    <col min="1" max="1" width="6.42578125" style="7" bestFit="1" customWidth="1"/>
    <col min="2" max="2" width="21.7109375" style="7" customWidth="1"/>
    <col min="3" max="3" width="10.7109375" style="7" bestFit="1" customWidth="1"/>
    <col min="4" max="4" width="10.28515625" style="7" bestFit="1" customWidth="1"/>
    <col min="5" max="5" width="10.42578125" style="7" bestFit="1" customWidth="1"/>
    <col min="6" max="6" width="10.7109375" style="7" bestFit="1" customWidth="1"/>
    <col min="7" max="7" width="11.28515625" style="7" bestFit="1" customWidth="1"/>
    <col min="8" max="16384" width="9.28515625" style="7"/>
  </cols>
  <sheetData>
    <row r="1" spans="1:7" x14ac:dyDescent="0.2">
      <c r="A1" s="7" t="s">
        <v>160</v>
      </c>
      <c r="B1" s="7" t="s">
        <v>32</v>
      </c>
      <c r="C1" s="7" t="s">
        <v>31</v>
      </c>
      <c r="D1" s="7" t="s">
        <v>33</v>
      </c>
      <c r="E1" s="7" t="s">
        <v>36</v>
      </c>
      <c r="F1" s="7" t="s">
        <v>37</v>
      </c>
      <c r="G1" s="7" t="s">
        <v>161</v>
      </c>
    </row>
    <row r="3" spans="1:7" x14ac:dyDescent="0.2">
      <c r="A3" s="7">
        <v>1520</v>
      </c>
      <c r="B3" s="7" t="s">
        <v>86</v>
      </c>
      <c r="C3" s="33">
        <v>44197</v>
      </c>
      <c r="G3" s="32">
        <v>1670</v>
      </c>
    </row>
    <row r="5" spans="1:7" x14ac:dyDescent="0.2">
      <c r="A5" s="7" t="s">
        <v>47</v>
      </c>
      <c r="B5" s="7" t="s">
        <v>85</v>
      </c>
      <c r="C5" s="33">
        <v>44351</v>
      </c>
      <c r="D5" s="7" t="s">
        <v>39</v>
      </c>
      <c r="E5" s="32"/>
      <c r="F5" s="32">
        <v>1680</v>
      </c>
      <c r="G5" s="32">
        <v>-10</v>
      </c>
    </row>
    <row r="6" spans="1:7" x14ac:dyDescent="0.2">
      <c r="A6" s="7" t="s">
        <v>48</v>
      </c>
      <c r="B6" s="7" t="s">
        <v>85</v>
      </c>
      <c r="C6" s="33">
        <v>44354</v>
      </c>
      <c r="D6" s="7" t="s">
        <v>39</v>
      </c>
      <c r="E6" s="32">
        <v>33360</v>
      </c>
      <c r="F6" s="32"/>
      <c r="G6" s="32">
        <v>33350</v>
      </c>
    </row>
    <row r="7" spans="1:7" x14ac:dyDescent="0.2">
      <c r="A7" s="7" t="s">
        <v>49</v>
      </c>
      <c r="B7" s="7" t="s">
        <v>85</v>
      </c>
      <c r="C7" s="33">
        <v>44356</v>
      </c>
      <c r="D7" s="7" t="s">
        <v>39</v>
      </c>
      <c r="E7" s="32"/>
      <c r="F7" s="32">
        <v>1440</v>
      </c>
      <c r="G7" s="32">
        <v>31910</v>
      </c>
    </row>
    <row r="8" spans="1:7" x14ac:dyDescent="0.2">
      <c r="A8" s="7" t="s">
        <v>50</v>
      </c>
      <c r="B8" s="7" t="s">
        <v>85</v>
      </c>
      <c r="C8" s="33">
        <v>44357</v>
      </c>
      <c r="D8" s="7" t="s">
        <v>39</v>
      </c>
      <c r="E8" s="32"/>
      <c r="F8" s="32">
        <v>960</v>
      </c>
      <c r="G8" s="32">
        <v>30950</v>
      </c>
    </row>
    <row r="9" spans="1:7" x14ac:dyDescent="0.2">
      <c r="A9" s="7" t="s">
        <v>51</v>
      </c>
      <c r="B9" s="7" t="s">
        <v>85</v>
      </c>
      <c r="C9" s="33">
        <v>44358</v>
      </c>
      <c r="D9" s="7" t="s">
        <v>39</v>
      </c>
      <c r="E9" s="32"/>
      <c r="F9" s="32">
        <v>720</v>
      </c>
      <c r="G9" s="32">
        <v>30230</v>
      </c>
    </row>
    <row r="10" spans="1:7" x14ac:dyDescent="0.2">
      <c r="A10" s="7" t="s">
        <v>52</v>
      </c>
      <c r="B10" s="7" t="s">
        <v>85</v>
      </c>
      <c r="C10" s="33">
        <v>44361</v>
      </c>
      <c r="D10" s="7" t="s">
        <v>39</v>
      </c>
      <c r="E10" s="32"/>
      <c r="F10" s="32">
        <v>1680</v>
      </c>
      <c r="G10" s="32">
        <v>28550</v>
      </c>
    </row>
    <row r="11" spans="1:7" x14ac:dyDescent="0.2">
      <c r="A11" s="7" t="s">
        <v>120</v>
      </c>
      <c r="B11" s="7" t="s">
        <v>85</v>
      </c>
      <c r="C11" s="33">
        <v>44362</v>
      </c>
      <c r="D11" s="7" t="s">
        <v>39</v>
      </c>
      <c r="E11" s="32"/>
      <c r="F11" s="32">
        <v>720</v>
      </c>
      <c r="G11" s="32">
        <v>27830</v>
      </c>
    </row>
    <row r="12" spans="1:7" x14ac:dyDescent="0.2">
      <c r="A12" s="7" t="s">
        <v>121</v>
      </c>
      <c r="B12" s="7" t="s">
        <v>85</v>
      </c>
      <c r="C12" s="33">
        <v>44363</v>
      </c>
      <c r="D12" s="7" t="s">
        <v>39</v>
      </c>
      <c r="E12" s="32"/>
      <c r="F12" s="32">
        <v>720</v>
      </c>
      <c r="G12" s="32">
        <v>27110</v>
      </c>
    </row>
    <row r="13" spans="1:7" x14ac:dyDescent="0.2">
      <c r="A13" s="7" t="s">
        <v>122</v>
      </c>
      <c r="B13" s="7" t="s">
        <v>85</v>
      </c>
      <c r="C13" s="33">
        <v>44368</v>
      </c>
      <c r="D13" s="7" t="s">
        <v>39</v>
      </c>
      <c r="E13" s="32"/>
      <c r="F13" s="32">
        <v>720</v>
      </c>
      <c r="G13" s="32">
        <v>26390</v>
      </c>
    </row>
    <row r="14" spans="1:7" x14ac:dyDescent="0.2">
      <c r="A14" s="7" t="s">
        <v>127</v>
      </c>
      <c r="B14" s="7" t="s">
        <v>85</v>
      </c>
      <c r="C14" s="33">
        <v>44369</v>
      </c>
      <c r="D14" s="7" t="s">
        <v>39</v>
      </c>
      <c r="E14" s="32"/>
      <c r="F14" s="32">
        <v>240</v>
      </c>
      <c r="G14" s="32">
        <v>26150</v>
      </c>
    </row>
    <row r="15" spans="1:7" x14ac:dyDescent="0.2">
      <c r="A15" s="7" t="s">
        <v>53</v>
      </c>
      <c r="B15" s="7" t="s">
        <v>85</v>
      </c>
      <c r="C15" s="33">
        <v>44370</v>
      </c>
      <c r="D15" s="7" t="s">
        <v>39</v>
      </c>
      <c r="E15" s="32"/>
      <c r="F15" s="32">
        <v>240</v>
      </c>
      <c r="G15" s="32">
        <v>25910</v>
      </c>
    </row>
    <row r="16" spans="1:7" x14ac:dyDescent="0.2">
      <c r="A16" s="7" t="s">
        <v>54</v>
      </c>
      <c r="B16" s="7" t="s">
        <v>85</v>
      </c>
      <c r="C16" s="33">
        <v>44371</v>
      </c>
      <c r="D16" s="7" t="s">
        <v>39</v>
      </c>
      <c r="E16" s="32"/>
      <c r="F16" s="32">
        <v>240</v>
      </c>
      <c r="G16" s="32">
        <v>25670</v>
      </c>
    </row>
    <row r="17" spans="1:7" x14ac:dyDescent="0.2">
      <c r="A17" s="7" t="s">
        <v>55</v>
      </c>
      <c r="B17" s="7" t="s">
        <v>85</v>
      </c>
      <c r="C17" s="33">
        <v>44375</v>
      </c>
      <c r="D17" s="7" t="s">
        <v>39</v>
      </c>
      <c r="E17" s="32"/>
      <c r="F17" s="32">
        <v>6240</v>
      </c>
      <c r="G17" s="32">
        <v>19430</v>
      </c>
    </row>
    <row r="18" spans="1:7" x14ac:dyDescent="0.2">
      <c r="A18" s="7" t="s">
        <v>56</v>
      </c>
      <c r="B18" s="7" t="s">
        <v>85</v>
      </c>
      <c r="C18" s="33">
        <v>44376</v>
      </c>
      <c r="D18" s="7" t="s">
        <v>39</v>
      </c>
      <c r="E18" s="32"/>
      <c r="F18" s="32">
        <v>1680</v>
      </c>
      <c r="G18" s="32">
        <v>17750</v>
      </c>
    </row>
    <row r="19" spans="1:7" x14ac:dyDescent="0.2">
      <c r="A19" s="7" t="s">
        <v>57</v>
      </c>
      <c r="B19" s="7" t="s">
        <v>85</v>
      </c>
      <c r="C19" s="33">
        <v>44377</v>
      </c>
      <c r="D19" s="7" t="s">
        <v>39</v>
      </c>
      <c r="E19" s="32"/>
      <c r="F19" s="32">
        <v>7440</v>
      </c>
      <c r="G19" s="32">
        <v>10310</v>
      </c>
    </row>
    <row r="20" spans="1:7" x14ac:dyDescent="0.2">
      <c r="A20" s="7" t="s">
        <v>58</v>
      </c>
      <c r="B20" s="7" t="s">
        <v>85</v>
      </c>
      <c r="C20" s="33">
        <v>44378</v>
      </c>
      <c r="D20" s="7" t="s">
        <v>39</v>
      </c>
      <c r="E20" s="32"/>
      <c r="F20" s="32">
        <v>480</v>
      </c>
      <c r="G20" s="32">
        <v>9830</v>
      </c>
    </row>
    <row r="21" spans="1:7" x14ac:dyDescent="0.2">
      <c r="A21" s="7" t="s">
        <v>59</v>
      </c>
      <c r="B21" s="7" t="s">
        <v>85</v>
      </c>
      <c r="C21" s="33">
        <v>44379</v>
      </c>
      <c r="D21" s="7" t="s">
        <v>39</v>
      </c>
      <c r="E21" s="32"/>
      <c r="F21" s="32">
        <v>960</v>
      </c>
      <c r="G21" s="32">
        <v>8870</v>
      </c>
    </row>
    <row r="22" spans="1:7" x14ac:dyDescent="0.2">
      <c r="A22" s="7" t="s">
        <v>60</v>
      </c>
      <c r="B22" s="7" t="s">
        <v>85</v>
      </c>
      <c r="C22" s="33">
        <v>44382</v>
      </c>
      <c r="D22" s="7" t="s">
        <v>39</v>
      </c>
      <c r="E22" s="32"/>
      <c r="F22" s="32">
        <v>480</v>
      </c>
      <c r="G22" s="32">
        <v>8390</v>
      </c>
    </row>
    <row r="23" spans="1:7" x14ac:dyDescent="0.2">
      <c r="A23" s="7" t="s">
        <v>61</v>
      </c>
      <c r="B23" s="7" t="s">
        <v>85</v>
      </c>
      <c r="C23" s="33">
        <v>44383</v>
      </c>
      <c r="D23" s="7" t="s">
        <v>39</v>
      </c>
      <c r="E23" s="32"/>
      <c r="F23" s="32">
        <v>480</v>
      </c>
      <c r="G23" s="32">
        <v>7910</v>
      </c>
    </row>
    <row r="24" spans="1:7" x14ac:dyDescent="0.2">
      <c r="A24" s="7" t="s">
        <v>63</v>
      </c>
      <c r="B24" s="7" t="s">
        <v>85</v>
      </c>
      <c r="C24" s="33">
        <v>44385</v>
      </c>
      <c r="D24" s="7" t="s">
        <v>39</v>
      </c>
      <c r="E24" s="32"/>
      <c r="F24" s="32">
        <v>240</v>
      </c>
      <c r="G24" s="32">
        <v>7670</v>
      </c>
    </row>
    <row r="25" spans="1:7" x14ac:dyDescent="0.2">
      <c r="A25" s="7" t="s">
        <v>64</v>
      </c>
      <c r="B25" s="7" t="s">
        <v>85</v>
      </c>
      <c r="C25" s="33">
        <v>44389</v>
      </c>
      <c r="D25" s="7" t="s">
        <v>39</v>
      </c>
      <c r="E25" s="32"/>
      <c r="F25" s="32">
        <v>240</v>
      </c>
      <c r="G25" s="32">
        <v>7430</v>
      </c>
    </row>
    <row r="26" spans="1:7" x14ac:dyDescent="0.2">
      <c r="A26" s="7" t="s">
        <v>65</v>
      </c>
      <c r="B26" s="7" t="s">
        <v>85</v>
      </c>
      <c r="C26" s="33">
        <v>44392</v>
      </c>
      <c r="D26" s="7" t="s">
        <v>39</v>
      </c>
      <c r="E26" s="32"/>
      <c r="F26" s="32">
        <v>240</v>
      </c>
      <c r="G26" s="32">
        <v>7190</v>
      </c>
    </row>
    <row r="27" spans="1:7" x14ac:dyDescent="0.2">
      <c r="A27" s="7" t="s">
        <v>66</v>
      </c>
      <c r="B27" s="7" t="s">
        <v>85</v>
      </c>
      <c r="C27" s="33">
        <v>44393</v>
      </c>
      <c r="D27" s="7" t="s">
        <v>39</v>
      </c>
      <c r="E27" s="32"/>
      <c r="F27" s="32">
        <v>240</v>
      </c>
      <c r="G27" s="32">
        <v>6950</v>
      </c>
    </row>
    <row r="28" spans="1:7" x14ac:dyDescent="0.2">
      <c r="A28" s="7" t="s">
        <v>67</v>
      </c>
      <c r="B28" s="7" t="s">
        <v>85</v>
      </c>
      <c r="C28" s="33">
        <v>44396</v>
      </c>
      <c r="D28" s="7" t="s">
        <v>39</v>
      </c>
      <c r="E28" s="32"/>
      <c r="F28" s="32">
        <v>240</v>
      </c>
      <c r="G28" s="32">
        <v>6710</v>
      </c>
    </row>
    <row r="29" spans="1:7" x14ac:dyDescent="0.2">
      <c r="A29" s="7" t="s">
        <v>68</v>
      </c>
      <c r="B29" s="7" t="s">
        <v>85</v>
      </c>
      <c r="C29" s="33">
        <v>44404</v>
      </c>
      <c r="D29" s="7" t="s">
        <v>39</v>
      </c>
      <c r="E29" s="32"/>
      <c r="F29" s="32">
        <v>240</v>
      </c>
      <c r="G29" s="32">
        <v>6470</v>
      </c>
    </row>
    <row r="30" spans="1:7" x14ac:dyDescent="0.2">
      <c r="A30" s="7" t="s">
        <v>69</v>
      </c>
      <c r="B30" s="7" t="s">
        <v>85</v>
      </c>
      <c r="C30" s="33">
        <v>44406</v>
      </c>
      <c r="D30" s="7" t="s">
        <v>39</v>
      </c>
      <c r="E30" s="32"/>
      <c r="F30" s="32">
        <v>240</v>
      </c>
      <c r="G30" s="32">
        <v>6230</v>
      </c>
    </row>
    <row r="31" spans="1:7" x14ac:dyDescent="0.2">
      <c r="A31" s="7" t="s">
        <v>70</v>
      </c>
      <c r="B31" s="7" t="s">
        <v>85</v>
      </c>
      <c r="C31" s="33">
        <v>44420</v>
      </c>
      <c r="D31" s="7" t="s">
        <v>39</v>
      </c>
      <c r="E31" s="32"/>
      <c r="F31" s="32">
        <v>240</v>
      </c>
      <c r="G31" s="32">
        <v>5990</v>
      </c>
    </row>
    <row r="32" spans="1:7" x14ac:dyDescent="0.2">
      <c r="A32" s="7" t="s">
        <v>132</v>
      </c>
      <c r="B32" s="7" t="s">
        <v>85</v>
      </c>
      <c r="C32" s="33">
        <v>44433</v>
      </c>
      <c r="D32" s="7" t="s">
        <v>39</v>
      </c>
      <c r="E32" s="32"/>
      <c r="F32" s="32">
        <v>240</v>
      </c>
      <c r="G32" s="32">
        <v>5750</v>
      </c>
    </row>
    <row r="33" spans="1:7" x14ac:dyDescent="0.2">
      <c r="A33" s="7" t="s">
        <v>133</v>
      </c>
      <c r="B33" s="7" t="s">
        <v>85</v>
      </c>
      <c r="C33" s="33">
        <v>44435</v>
      </c>
      <c r="D33" s="7" t="s">
        <v>39</v>
      </c>
      <c r="E33" s="32"/>
      <c r="F33" s="32">
        <v>480</v>
      </c>
      <c r="G33" s="32">
        <v>5270</v>
      </c>
    </row>
    <row r="34" spans="1:7" x14ac:dyDescent="0.2">
      <c r="A34" s="7" t="s">
        <v>134</v>
      </c>
      <c r="B34" s="7" t="s">
        <v>85</v>
      </c>
      <c r="C34" s="33">
        <v>44438</v>
      </c>
      <c r="D34" s="7" t="s">
        <v>39</v>
      </c>
      <c r="E34" s="32"/>
      <c r="F34" s="32">
        <v>1200</v>
      </c>
      <c r="G34" s="32">
        <v>4070</v>
      </c>
    </row>
    <row r="35" spans="1:7" x14ac:dyDescent="0.2">
      <c r="A35" s="7" t="s">
        <v>135</v>
      </c>
      <c r="B35" s="7" t="s">
        <v>85</v>
      </c>
      <c r="C35" s="33">
        <v>44439</v>
      </c>
      <c r="D35" s="7" t="s">
        <v>39</v>
      </c>
      <c r="E35" s="32"/>
      <c r="F35" s="32">
        <v>240</v>
      </c>
      <c r="G35" s="32">
        <v>3830</v>
      </c>
    </row>
    <row r="36" spans="1:7" x14ac:dyDescent="0.2">
      <c r="A36" s="7" t="s">
        <v>136</v>
      </c>
      <c r="B36" s="7" t="s">
        <v>85</v>
      </c>
      <c r="C36" s="33">
        <v>44440</v>
      </c>
      <c r="D36" s="7" t="s">
        <v>39</v>
      </c>
      <c r="E36" s="32"/>
      <c r="F36" s="32">
        <v>240</v>
      </c>
      <c r="G36" s="32">
        <v>3590</v>
      </c>
    </row>
    <row r="37" spans="1:7" x14ac:dyDescent="0.2">
      <c r="A37" s="7" t="s">
        <v>140</v>
      </c>
      <c r="B37" s="7" t="s">
        <v>85</v>
      </c>
      <c r="C37" s="33">
        <v>44445</v>
      </c>
      <c r="D37" s="7" t="s">
        <v>39</v>
      </c>
      <c r="E37" s="32"/>
      <c r="F37" s="32">
        <v>240</v>
      </c>
      <c r="G37" s="32">
        <v>3350</v>
      </c>
    </row>
    <row r="38" spans="1:7" x14ac:dyDescent="0.2">
      <c r="A38" s="7" t="s">
        <v>73</v>
      </c>
      <c r="B38" s="7" t="s">
        <v>85</v>
      </c>
      <c r="C38" s="33">
        <v>44452</v>
      </c>
      <c r="D38" s="7" t="s">
        <v>39</v>
      </c>
      <c r="E38" s="32"/>
      <c r="F38" s="32">
        <v>480</v>
      </c>
      <c r="G38" s="32">
        <v>2870</v>
      </c>
    </row>
    <row r="39" spans="1:7" x14ac:dyDescent="0.2">
      <c r="A39" s="7" t="s">
        <v>137</v>
      </c>
      <c r="B39" s="7" t="s">
        <v>85</v>
      </c>
      <c r="C39" s="33">
        <v>44465</v>
      </c>
      <c r="D39" s="7" t="s">
        <v>39</v>
      </c>
      <c r="E39" s="32"/>
      <c r="F39" s="32">
        <v>240</v>
      </c>
      <c r="G39" s="32">
        <v>2630</v>
      </c>
    </row>
    <row r="40" spans="1:7" x14ac:dyDescent="0.2">
      <c r="A40" s="7" t="s">
        <v>74</v>
      </c>
      <c r="B40" s="7" t="s">
        <v>85</v>
      </c>
      <c r="C40" s="33">
        <v>44467</v>
      </c>
      <c r="D40" s="7" t="s">
        <v>39</v>
      </c>
      <c r="E40" s="32"/>
      <c r="F40" s="32">
        <v>240</v>
      </c>
      <c r="G40" s="32">
        <v>2390</v>
      </c>
    </row>
    <row r="41" spans="1:7" x14ac:dyDescent="0.2">
      <c r="A41" s="7" t="s">
        <v>75</v>
      </c>
      <c r="B41" s="7" t="s">
        <v>85</v>
      </c>
      <c r="C41" s="33">
        <v>44473</v>
      </c>
      <c r="D41" s="7" t="s">
        <v>39</v>
      </c>
      <c r="E41" s="32"/>
      <c r="F41" s="32">
        <v>240</v>
      </c>
      <c r="G41" s="32">
        <v>2150</v>
      </c>
    </row>
    <row r="42" spans="1:7" x14ac:dyDescent="0.2">
      <c r="A42" s="7" t="s">
        <v>76</v>
      </c>
      <c r="B42" s="7" t="s">
        <v>85</v>
      </c>
      <c r="C42" s="33">
        <v>44475</v>
      </c>
      <c r="D42" s="7" t="s">
        <v>39</v>
      </c>
      <c r="E42" s="32">
        <v>480</v>
      </c>
      <c r="F42" s="32"/>
      <c r="G42" s="32">
        <v>2630</v>
      </c>
    </row>
    <row r="43" spans="1:7" x14ac:dyDescent="0.2">
      <c r="A43" s="7" t="s">
        <v>77</v>
      </c>
      <c r="B43" s="7" t="s">
        <v>85</v>
      </c>
      <c r="C43" s="33">
        <v>44476</v>
      </c>
      <c r="D43" s="7" t="s">
        <v>39</v>
      </c>
      <c r="E43" s="32">
        <v>240</v>
      </c>
      <c r="F43" s="32"/>
      <c r="G43" s="32">
        <v>2870</v>
      </c>
    </row>
    <row r="44" spans="1:7" x14ac:dyDescent="0.2">
      <c r="A44" s="7" t="s">
        <v>78</v>
      </c>
      <c r="B44" s="7" t="s">
        <v>85</v>
      </c>
      <c r="C44" s="33">
        <v>44488</v>
      </c>
      <c r="D44" s="7" t="s">
        <v>39</v>
      </c>
      <c r="E44" s="32"/>
      <c r="F44" s="32">
        <v>240</v>
      </c>
      <c r="G44" s="32">
        <v>2630</v>
      </c>
    </row>
    <row r="45" spans="1:7" x14ac:dyDescent="0.2">
      <c r="A45" s="7" t="s">
        <v>79</v>
      </c>
      <c r="B45" s="7" t="s">
        <v>85</v>
      </c>
      <c r="C45" s="33">
        <v>44497</v>
      </c>
      <c r="D45" s="7" t="s">
        <v>39</v>
      </c>
      <c r="E45" s="32"/>
      <c r="F45" s="32">
        <v>240</v>
      </c>
      <c r="G45" s="32">
        <v>2390</v>
      </c>
    </row>
    <row r="46" spans="1:7" x14ac:dyDescent="0.2">
      <c r="A46" s="7" t="s">
        <v>83</v>
      </c>
      <c r="B46" s="7" t="s">
        <v>85</v>
      </c>
      <c r="C46" s="33">
        <v>44518</v>
      </c>
      <c r="D46" s="7" t="s">
        <v>39</v>
      </c>
      <c r="E46" s="32"/>
      <c r="F46" s="32">
        <v>240</v>
      </c>
      <c r="G46" s="32">
        <v>2150</v>
      </c>
    </row>
    <row r="47" spans="1:7" x14ac:dyDescent="0.2">
      <c r="A47" s="7" t="s">
        <v>84</v>
      </c>
      <c r="B47" s="7" t="s">
        <v>85</v>
      </c>
      <c r="C47" s="33">
        <v>44555</v>
      </c>
      <c r="D47" s="7" t="s">
        <v>39</v>
      </c>
      <c r="E47" s="32">
        <v>790</v>
      </c>
      <c r="F47" s="32"/>
      <c r="G47" s="32">
        <v>2940</v>
      </c>
    </row>
    <row r="48" spans="1:7" x14ac:dyDescent="0.2">
      <c r="A48" s="7" t="s">
        <v>165</v>
      </c>
      <c r="B48" s="7" t="s">
        <v>166</v>
      </c>
      <c r="C48" s="33">
        <v>44561</v>
      </c>
      <c r="D48" s="7" t="s">
        <v>39</v>
      </c>
      <c r="E48" s="32"/>
      <c r="F48" s="32">
        <v>780</v>
      </c>
      <c r="G48" s="32">
        <v>2160</v>
      </c>
    </row>
    <row r="49" spans="1:7" x14ac:dyDescent="0.2">
      <c r="C49" s="33"/>
      <c r="E49" s="32"/>
      <c r="F49" s="32"/>
      <c r="G49" s="32"/>
    </row>
    <row r="50" spans="1:7" x14ac:dyDescent="0.2">
      <c r="C50" s="33">
        <v>44561</v>
      </c>
      <c r="E50" s="32">
        <v>34870</v>
      </c>
      <c r="F50" s="32">
        <v>34380</v>
      </c>
      <c r="G50" s="32">
        <v>2160</v>
      </c>
    </row>
    <row r="51" spans="1:7" x14ac:dyDescent="0.2">
      <c r="C51" s="33"/>
      <c r="E51" s="32"/>
      <c r="F51" s="32"/>
      <c r="G51" s="32"/>
    </row>
    <row r="52" spans="1:7" x14ac:dyDescent="0.2">
      <c r="A52" s="7">
        <v>1676</v>
      </c>
      <c r="B52" s="7" t="s">
        <v>162</v>
      </c>
      <c r="C52" s="33">
        <v>44197</v>
      </c>
      <c r="E52" s="32"/>
      <c r="F52" s="32"/>
      <c r="G52" s="32">
        <v>-25000</v>
      </c>
    </row>
    <row r="53" spans="1:7" x14ac:dyDescent="0.2">
      <c r="C53" s="33"/>
      <c r="E53" s="32"/>
      <c r="F53" s="32"/>
      <c r="G53" s="32"/>
    </row>
    <row r="54" spans="1:7" x14ac:dyDescent="0.2">
      <c r="A54" s="7" t="s">
        <v>40</v>
      </c>
      <c r="B54" s="7" t="s">
        <v>167</v>
      </c>
      <c r="C54" s="33">
        <v>44210</v>
      </c>
      <c r="D54" s="7" t="s">
        <v>39</v>
      </c>
      <c r="E54" s="32">
        <v>12500</v>
      </c>
      <c r="F54" s="32"/>
      <c r="G54" s="32">
        <v>-12500</v>
      </c>
    </row>
    <row r="55" spans="1:7" x14ac:dyDescent="0.2">
      <c r="A55" s="7" t="s">
        <v>118</v>
      </c>
      <c r="B55" s="7" t="s">
        <v>168</v>
      </c>
      <c r="C55" s="33">
        <v>44239</v>
      </c>
      <c r="D55" s="7" t="s">
        <v>39</v>
      </c>
      <c r="E55" s="32">
        <v>12500</v>
      </c>
      <c r="F55" s="32"/>
      <c r="G55" s="32">
        <v>0</v>
      </c>
    </row>
    <row r="56" spans="1:7" x14ac:dyDescent="0.2">
      <c r="C56" s="33"/>
      <c r="E56" s="32"/>
      <c r="F56" s="32"/>
      <c r="G56" s="32"/>
    </row>
    <row r="57" spans="1:7" x14ac:dyDescent="0.2">
      <c r="C57" s="33">
        <v>44561</v>
      </c>
      <c r="E57" s="32">
        <v>25000</v>
      </c>
      <c r="F57" s="32">
        <v>0</v>
      </c>
      <c r="G57" s="32">
        <v>0</v>
      </c>
    </row>
    <row r="58" spans="1:7" x14ac:dyDescent="0.2">
      <c r="C58" s="33"/>
      <c r="E58" s="32"/>
      <c r="F58" s="32"/>
      <c r="G58" s="32"/>
    </row>
    <row r="59" spans="1:7" x14ac:dyDescent="0.2">
      <c r="A59" s="7">
        <v>1930</v>
      </c>
      <c r="B59" s="7" t="s">
        <v>119</v>
      </c>
      <c r="C59" s="33">
        <v>44197</v>
      </c>
      <c r="E59" s="32"/>
      <c r="F59" s="32"/>
      <c r="G59" s="32">
        <v>161625.70000000001</v>
      </c>
    </row>
    <row r="60" spans="1:7" x14ac:dyDescent="0.2">
      <c r="C60" s="33"/>
      <c r="E60" s="32"/>
      <c r="F60" s="32"/>
      <c r="G60" s="32"/>
    </row>
    <row r="61" spans="1:7" x14ac:dyDescent="0.2">
      <c r="A61" s="7" t="s">
        <v>38</v>
      </c>
      <c r="B61" s="7" t="s">
        <v>158</v>
      </c>
      <c r="C61" s="33">
        <v>44200</v>
      </c>
      <c r="D61" s="7" t="s">
        <v>39</v>
      </c>
      <c r="E61" s="32"/>
      <c r="F61" s="32">
        <v>100</v>
      </c>
      <c r="G61" s="32">
        <v>161525.70000000001</v>
      </c>
    </row>
    <row r="62" spans="1:7" x14ac:dyDescent="0.2">
      <c r="A62" s="7" t="s">
        <v>40</v>
      </c>
      <c r="B62" s="7" t="s">
        <v>167</v>
      </c>
      <c r="C62" s="33">
        <v>44210</v>
      </c>
      <c r="D62" s="7" t="s">
        <v>39</v>
      </c>
      <c r="E62" s="32"/>
      <c r="F62" s="32">
        <v>12500</v>
      </c>
      <c r="G62" s="32">
        <v>149025.70000000001</v>
      </c>
    </row>
    <row r="63" spans="1:7" x14ac:dyDescent="0.2">
      <c r="A63" s="7" t="s">
        <v>42</v>
      </c>
      <c r="B63" s="7" t="s">
        <v>156</v>
      </c>
      <c r="C63" s="33">
        <v>44230</v>
      </c>
      <c r="D63" s="32" t="s">
        <v>39</v>
      </c>
      <c r="E63" s="32"/>
      <c r="F63" s="32">
        <v>103</v>
      </c>
      <c r="G63" s="32">
        <v>148922.70000000001</v>
      </c>
    </row>
    <row r="64" spans="1:7" x14ac:dyDescent="0.2">
      <c r="A64" s="7" t="s">
        <v>118</v>
      </c>
      <c r="B64" s="7" t="s">
        <v>168</v>
      </c>
      <c r="C64" s="33">
        <v>44239</v>
      </c>
      <c r="D64" s="32" t="s">
        <v>39</v>
      </c>
      <c r="E64" s="32"/>
      <c r="F64" s="32">
        <v>12500</v>
      </c>
      <c r="G64" s="32">
        <v>136422.70000000001</v>
      </c>
    </row>
    <row r="65" spans="1:7" x14ac:dyDescent="0.2">
      <c r="A65" s="7" t="s">
        <v>43</v>
      </c>
      <c r="B65" s="7" t="s">
        <v>157</v>
      </c>
      <c r="C65" s="33">
        <v>44259</v>
      </c>
      <c r="D65" s="32" t="s">
        <v>39</v>
      </c>
      <c r="E65" s="32"/>
      <c r="F65" s="32">
        <v>100</v>
      </c>
      <c r="G65" s="32">
        <v>136322.70000000001</v>
      </c>
    </row>
    <row r="66" spans="1:7" x14ac:dyDescent="0.2">
      <c r="A66" s="7" t="s">
        <v>44</v>
      </c>
      <c r="B66" s="7" t="s">
        <v>169</v>
      </c>
      <c r="C66" s="33">
        <v>44286</v>
      </c>
      <c r="D66" s="32" t="s">
        <v>39</v>
      </c>
      <c r="E66" s="32"/>
      <c r="F66" s="32">
        <v>100</v>
      </c>
      <c r="G66" s="32">
        <v>136222.70000000001</v>
      </c>
    </row>
    <row r="67" spans="1:7" x14ac:dyDescent="0.2">
      <c r="A67" s="7" t="s">
        <v>46</v>
      </c>
      <c r="B67" s="7" t="s">
        <v>170</v>
      </c>
      <c r="C67" s="33">
        <v>44300</v>
      </c>
      <c r="D67" s="7" t="s">
        <v>39</v>
      </c>
      <c r="E67" s="32"/>
      <c r="F67" s="32">
        <v>1090</v>
      </c>
      <c r="G67" s="32">
        <v>135132.70000000001</v>
      </c>
    </row>
    <row r="68" spans="1:7" x14ac:dyDescent="0.2">
      <c r="A68" s="7" t="s">
        <v>123</v>
      </c>
      <c r="C68" s="33">
        <v>44319</v>
      </c>
      <c r="D68" s="7" t="s">
        <v>39</v>
      </c>
      <c r="E68" s="32"/>
      <c r="F68" s="32">
        <v>100</v>
      </c>
      <c r="G68" s="32">
        <v>135032.70000000001</v>
      </c>
    </row>
    <row r="69" spans="1:7" x14ac:dyDescent="0.2">
      <c r="A69" s="7" t="s">
        <v>71</v>
      </c>
      <c r="C69" s="33">
        <v>44350</v>
      </c>
      <c r="D69" s="7" t="s">
        <v>39</v>
      </c>
      <c r="E69" s="32"/>
      <c r="F69" s="32">
        <v>100</v>
      </c>
      <c r="G69" s="32">
        <v>134932.70000000001</v>
      </c>
    </row>
    <row r="70" spans="1:7" x14ac:dyDescent="0.2">
      <c r="A70" s="7" t="s">
        <v>49</v>
      </c>
      <c r="B70" s="7" t="s">
        <v>85</v>
      </c>
      <c r="C70" s="33">
        <v>44356</v>
      </c>
      <c r="D70" s="7" t="s">
        <v>39</v>
      </c>
      <c r="E70" s="32">
        <v>1440</v>
      </c>
      <c r="F70" s="32"/>
      <c r="G70" s="32">
        <v>136372.70000000001</v>
      </c>
    </row>
    <row r="71" spans="1:7" x14ac:dyDescent="0.2">
      <c r="A71" s="7" t="s">
        <v>50</v>
      </c>
      <c r="B71" s="7" t="s">
        <v>85</v>
      </c>
      <c r="C71" s="33">
        <v>44357</v>
      </c>
      <c r="D71" s="7" t="s">
        <v>39</v>
      </c>
      <c r="E71" s="32">
        <v>960</v>
      </c>
      <c r="F71" s="32"/>
      <c r="G71" s="32">
        <v>137332.70000000001</v>
      </c>
    </row>
    <row r="72" spans="1:7" x14ac:dyDescent="0.2">
      <c r="A72" s="7" t="s">
        <v>51</v>
      </c>
      <c r="B72" s="7" t="s">
        <v>85</v>
      </c>
      <c r="C72" s="33">
        <v>44358</v>
      </c>
      <c r="D72" s="7" t="s">
        <v>39</v>
      </c>
      <c r="E72" s="32">
        <v>720</v>
      </c>
      <c r="F72" s="32"/>
      <c r="G72" s="32">
        <v>138052.70000000001</v>
      </c>
    </row>
    <row r="73" spans="1:7" x14ac:dyDescent="0.2">
      <c r="A73" s="7" t="s">
        <v>52</v>
      </c>
      <c r="B73" s="7" t="s">
        <v>85</v>
      </c>
      <c r="C73" s="33">
        <v>44361</v>
      </c>
      <c r="D73" s="7" t="s">
        <v>39</v>
      </c>
      <c r="E73" s="32">
        <v>1680</v>
      </c>
      <c r="F73" s="32"/>
      <c r="G73" s="32">
        <v>139732.70000000001</v>
      </c>
    </row>
    <row r="74" spans="1:7" x14ac:dyDescent="0.2">
      <c r="A74" s="7" t="s">
        <v>120</v>
      </c>
      <c r="B74" s="7" t="s">
        <v>85</v>
      </c>
      <c r="C74" s="33">
        <v>44362</v>
      </c>
      <c r="D74" s="7" t="s">
        <v>39</v>
      </c>
      <c r="E74" s="32">
        <v>480</v>
      </c>
      <c r="F74" s="32"/>
      <c r="G74" s="32">
        <v>140212.70000000001</v>
      </c>
    </row>
    <row r="75" spans="1:7" x14ac:dyDescent="0.2">
      <c r="A75" s="7" t="s">
        <v>121</v>
      </c>
      <c r="B75" s="7" t="s">
        <v>85</v>
      </c>
      <c r="C75" s="33">
        <v>44363</v>
      </c>
      <c r="D75" s="7" t="s">
        <v>39</v>
      </c>
      <c r="E75" s="7">
        <v>720</v>
      </c>
      <c r="F75" s="32"/>
      <c r="G75" s="32">
        <v>140932.70000000001</v>
      </c>
    </row>
    <row r="76" spans="1:7" x14ac:dyDescent="0.2">
      <c r="A76" s="7" t="s">
        <v>122</v>
      </c>
      <c r="B76" s="7" t="s">
        <v>85</v>
      </c>
      <c r="C76" s="33">
        <v>44368</v>
      </c>
      <c r="D76" s="7" t="s">
        <v>39</v>
      </c>
      <c r="E76" s="7">
        <v>720</v>
      </c>
      <c r="F76" s="32"/>
      <c r="G76" s="32">
        <v>141652.70000000001</v>
      </c>
    </row>
    <row r="77" spans="1:7" x14ac:dyDescent="0.2">
      <c r="A77" s="7" t="s">
        <v>127</v>
      </c>
      <c r="B77" s="7" t="s">
        <v>85</v>
      </c>
      <c r="C77" s="33">
        <v>44369</v>
      </c>
      <c r="D77" s="7" t="s">
        <v>39</v>
      </c>
      <c r="E77" s="7">
        <v>240</v>
      </c>
      <c r="F77" s="32"/>
      <c r="G77" s="32">
        <v>141892.70000000001</v>
      </c>
    </row>
    <row r="78" spans="1:7" x14ac:dyDescent="0.2">
      <c r="A78" s="7" t="s">
        <v>53</v>
      </c>
      <c r="B78" s="7" t="s">
        <v>85</v>
      </c>
      <c r="C78" s="33">
        <v>44370</v>
      </c>
      <c r="D78" s="7" t="s">
        <v>39</v>
      </c>
      <c r="E78" s="32">
        <v>240</v>
      </c>
      <c r="F78" s="32"/>
      <c r="G78" s="32">
        <v>142132.70000000001</v>
      </c>
    </row>
    <row r="79" spans="1:7" x14ac:dyDescent="0.2">
      <c r="A79" s="7" t="s">
        <v>54</v>
      </c>
      <c r="B79" s="7" t="s">
        <v>85</v>
      </c>
      <c r="C79" s="33">
        <v>44371</v>
      </c>
      <c r="D79" s="7" t="s">
        <v>39</v>
      </c>
      <c r="E79" s="32">
        <v>240</v>
      </c>
      <c r="F79" s="32"/>
      <c r="G79" s="32">
        <v>142372.70000000001</v>
      </c>
    </row>
    <row r="80" spans="1:7" x14ac:dyDescent="0.2">
      <c r="A80" s="7" t="s">
        <v>55</v>
      </c>
      <c r="B80" s="7" t="s">
        <v>85</v>
      </c>
      <c r="C80" s="33">
        <v>44375</v>
      </c>
      <c r="D80" s="7" t="s">
        <v>39</v>
      </c>
      <c r="E80" s="32">
        <v>6240</v>
      </c>
      <c r="F80" s="32"/>
      <c r="G80" s="32">
        <v>148612.70000000001</v>
      </c>
    </row>
    <row r="81" spans="1:7" x14ac:dyDescent="0.2">
      <c r="A81" s="7" t="s">
        <v>56</v>
      </c>
      <c r="B81" s="7" t="s">
        <v>85</v>
      </c>
      <c r="C81" s="33">
        <v>44376</v>
      </c>
      <c r="D81" s="7" t="s">
        <v>39</v>
      </c>
      <c r="E81" s="32">
        <v>1680</v>
      </c>
      <c r="F81" s="32"/>
      <c r="G81" s="32">
        <v>150292.70000000001</v>
      </c>
    </row>
    <row r="82" spans="1:7" x14ac:dyDescent="0.2">
      <c r="A82" s="7" t="s">
        <v>57</v>
      </c>
      <c r="B82" s="7" t="s">
        <v>85</v>
      </c>
      <c r="C82" s="33">
        <v>44377</v>
      </c>
      <c r="D82" s="7" t="s">
        <v>39</v>
      </c>
      <c r="E82" s="32">
        <v>7440</v>
      </c>
      <c r="F82" s="32"/>
      <c r="G82" s="32">
        <v>157732.70000000001</v>
      </c>
    </row>
    <row r="83" spans="1:7" x14ac:dyDescent="0.2">
      <c r="A83" s="7" t="s">
        <v>72</v>
      </c>
      <c r="C83" s="33">
        <v>44377</v>
      </c>
      <c r="D83" s="7" t="s">
        <v>39</v>
      </c>
      <c r="E83" s="32">
        <v>20</v>
      </c>
      <c r="F83" s="32"/>
      <c r="G83" s="32">
        <v>157752.70000000001</v>
      </c>
    </row>
    <row r="84" spans="1:7" x14ac:dyDescent="0.2">
      <c r="A84" s="7" t="s">
        <v>58</v>
      </c>
      <c r="B84" s="7" t="s">
        <v>85</v>
      </c>
      <c r="C84" s="33">
        <v>44378</v>
      </c>
      <c r="D84" s="7" t="s">
        <v>39</v>
      </c>
      <c r="E84" s="32">
        <v>480</v>
      </c>
      <c r="F84" s="32"/>
      <c r="G84" s="32">
        <v>158232.70000000001</v>
      </c>
    </row>
    <row r="85" spans="1:7" x14ac:dyDescent="0.2">
      <c r="A85" s="7" t="s">
        <v>59</v>
      </c>
      <c r="B85" s="7" t="s">
        <v>85</v>
      </c>
      <c r="C85" s="33">
        <v>44379</v>
      </c>
      <c r="D85" s="7" t="s">
        <v>39</v>
      </c>
      <c r="E85" s="32">
        <v>960</v>
      </c>
      <c r="F85" s="32"/>
      <c r="G85" s="32">
        <v>159192.70000000001</v>
      </c>
    </row>
    <row r="86" spans="1:7" x14ac:dyDescent="0.2">
      <c r="A86" s="7" t="s">
        <v>60</v>
      </c>
      <c r="B86" s="7" t="s">
        <v>85</v>
      </c>
      <c r="C86" s="33">
        <v>44382</v>
      </c>
      <c r="D86" s="7" t="s">
        <v>39</v>
      </c>
      <c r="E86" s="32">
        <v>480</v>
      </c>
      <c r="F86" s="32"/>
      <c r="G86" s="32">
        <v>159672.70000000001</v>
      </c>
    </row>
    <row r="87" spans="1:7" x14ac:dyDescent="0.2">
      <c r="A87" s="7" t="s">
        <v>128</v>
      </c>
      <c r="C87" s="33">
        <v>44382</v>
      </c>
      <c r="D87" s="7" t="s">
        <v>39</v>
      </c>
      <c r="E87" s="32"/>
      <c r="F87" s="32">
        <v>100</v>
      </c>
      <c r="G87" s="32">
        <v>159572.70000000001</v>
      </c>
    </row>
    <row r="88" spans="1:7" x14ac:dyDescent="0.2">
      <c r="A88" s="7" t="s">
        <v>61</v>
      </c>
      <c r="B88" s="7" t="s">
        <v>85</v>
      </c>
      <c r="C88" s="33">
        <v>44383</v>
      </c>
      <c r="D88" s="7" t="s">
        <v>39</v>
      </c>
      <c r="E88" s="32">
        <v>480</v>
      </c>
      <c r="F88" s="32"/>
      <c r="G88" s="32">
        <v>160052.70000000001</v>
      </c>
    </row>
    <row r="89" spans="1:7" x14ac:dyDescent="0.2">
      <c r="A89" s="7" t="s">
        <v>63</v>
      </c>
      <c r="B89" s="7" t="s">
        <v>85</v>
      </c>
      <c r="C89" s="33">
        <v>44385</v>
      </c>
      <c r="D89" s="7" t="s">
        <v>39</v>
      </c>
      <c r="E89" s="32">
        <v>240</v>
      </c>
      <c r="F89" s="32"/>
      <c r="G89" s="32">
        <v>160292.70000000001</v>
      </c>
    </row>
    <row r="90" spans="1:7" x14ac:dyDescent="0.2">
      <c r="A90" s="7" t="s">
        <v>64</v>
      </c>
      <c r="B90" s="7" t="s">
        <v>85</v>
      </c>
      <c r="C90" s="33">
        <v>44389</v>
      </c>
      <c r="D90" s="7" t="s">
        <v>39</v>
      </c>
      <c r="E90" s="32">
        <v>240</v>
      </c>
      <c r="F90" s="32"/>
      <c r="G90" s="32">
        <v>160532.70000000001</v>
      </c>
    </row>
    <row r="91" spans="1:7" x14ac:dyDescent="0.2">
      <c r="A91" s="7" t="s">
        <v>66</v>
      </c>
      <c r="B91" s="7" t="s">
        <v>85</v>
      </c>
      <c r="C91" s="33">
        <v>44393</v>
      </c>
      <c r="D91" s="7" t="s">
        <v>39</v>
      </c>
      <c r="E91" s="7">
        <v>240</v>
      </c>
      <c r="F91" s="32"/>
      <c r="G91" s="32">
        <v>160772.70000000001</v>
      </c>
    </row>
    <row r="92" spans="1:7" x14ac:dyDescent="0.2">
      <c r="A92" s="7" t="s">
        <v>67</v>
      </c>
      <c r="B92" s="7" t="s">
        <v>85</v>
      </c>
      <c r="C92" s="33">
        <v>44396</v>
      </c>
      <c r="D92" s="7" t="s">
        <v>39</v>
      </c>
      <c r="E92" s="7">
        <v>240</v>
      </c>
      <c r="F92" s="32"/>
      <c r="G92" s="32">
        <v>161012.70000000001</v>
      </c>
    </row>
    <row r="93" spans="1:7" x14ac:dyDescent="0.2">
      <c r="A93" s="7" t="s">
        <v>68</v>
      </c>
      <c r="B93" s="7" t="s">
        <v>85</v>
      </c>
      <c r="C93" s="33">
        <v>44404</v>
      </c>
      <c r="D93" s="7" t="s">
        <v>39</v>
      </c>
      <c r="E93" s="32">
        <v>240</v>
      </c>
      <c r="F93" s="32"/>
      <c r="G93" s="32">
        <v>161252.70000000001</v>
      </c>
    </row>
    <row r="94" spans="1:7" x14ac:dyDescent="0.2">
      <c r="A94" s="7" t="s">
        <v>69</v>
      </c>
      <c r="B94" s="7" t="s">
        <v>85</v>
      </c>
      <c r="C94" s="33">
        <v>44406</v>
      </c>
      <c r="D94" s="7" t="s">
        <v>39</v>
      </c>
      <c r="E94" s="32">
        <v>240</v>
      </c>
      <c r="F94" s="32"/>
      <c r="G94" s="32">
        <v>161492.70000000001</v>
      </c>
    </row>
    <row r="95" spans="1:7" x14ac:dyDescent="0.2">
      <c r="A95" s="7" t="s">
        <v>129</v>
      </c>
      <c r="C95" s="33">
        <v>44410</v>
      </c>
      <c r="D95" s="7" t="s">
        <v>39</v>
      </c>
      <c r="F95" s="32">
        <v>360</v>
      </c>
      <c r="G95" s="32">
        <v>161132.70000000001</v>
      </c>
    </row>
    <row r="96" spans="1:7" x14ac:dyDescent="0.2">
      <c r="A96" s="7" t="s">
        <v>70</v>
      </c>
      <c r="B96" s="7" t="s">
        <v>85</v>
      </c>
      <c r="C96" s="33">
        <v>44420</v>
      </c>
      <c r="D96" s="7" t="s">
        <v>39</v>
      </c>
      <c r="E96" s="32">
        <v>240</v>
      </c>
      <c r="F96" s="32"/>
      <c r="G96" s="32">
        <v>161372.70000000001</v>
      </c>
    </row>
    <row r="97" spans="1:7" x14ac:dyDescent="0.2">
      <c r="A97" s="7" t="s">
        <v>130</v>
      </c>
      <c r="C97" s="33">
        <v>44433</v>
      </c>
      <c r="D97" s="7" t="s">
        <v>39</v>
      </c>
      <c r="E97" s="32">
        <v>260</v>
      </c>
      <c r="F97" s="32"/>
      <c r="G97" s="32">
        <v>161632.70000000001</v>
      </c>
    </row>
    <row r="98" spans="1:7" x14ac:dyDescent="0.2">
      <c r="A98" s="7" t="s">
        <v>132</v>
      </c>
      <c r="B98" s="7" t="s">
        <v>85</v>
      </c>
      <c r="C98" s="33">
        <v>44433</v>
      </c>
      <c r="D98" s="7" t="s">
        <v>39</v>
      </c>
      <c r="E98" s="32">
        <v>240</v>
      </c>
      <c r="F98" s="32"/>
      <c r="G98" s="32">
        <v>161872.70000000001</v>
      </c>
    </row>
    <row r="99" spans="1:7" x14ac:dyDescent="0.2">
      <c r="A99" s="7" t="s">
        <v>171</v>
      </c>
      <c r="B99" s="7" t="s">
        <v>172</v>
      </c>
      <c r="C99" s="33">
        <v>44433</v>
      </c>
      <c r="D99" s="7" t="s">
        <v>39</v>
      </c>
      <c r="E99" s="32">
        <v>260</v>
      </c>
      <c r="F99" s="32"/>
      <c r="G99" s="32">
        <v>161872.70000000001</v>
      </c>
    </row>
    <row r="100" spans="1:7" x14ac:dyDescent="0.2">
      <c r="A100" s="7" t="s">
        <v>133</v>
      </c>
      <c r="B100" s="7" t="s">
        <v>85</v>
      </c>
      <c r="C100" s="33">
        <v>44435</v>
      </c>
      <c r="D100" s="7" t="s">
        <v>39</v>
      </c>
      <c r="E100" s="32">
        <v>480</v>
      </c>
      <c r="F100" s="32"/>
      <c r="G100" s="32">
        <v>162352.70000000001</v>
      </c>
    </row>
    <row r="101" spans="1:7" x14ac:dyDescent="0.2">
      <c r="A101" s="7" t="s">
        <v>134</v>
      </c>
      <c r="B101" s="7" t="s">
        <v>85</v>
      </c>
      <c r="C101" s="33">
        <v>44438</v>
      </c>
      <c r="D101" s="7" t="s">
        <v>39</v>
      </c>
      <c r="E101" s="32">
        <v>1200</v>
      </c>
      <c r="F101" s="32"/>
      <c r="G101" s="32">
        <v>163552.70000000001</v>
      </c>
    </row>
    <row r="102" spans="1:7" x14ac:dyDescent="0.2">
      <c r="A102" s="7" t="s">
        <v>135</v>
      </c>
      <c r="B102" s="7" t="s">
        <v>85</v>
      </c>
      <c r="C102" s="33">
        <v>44439</v>
      </c>
      <c r="D102" s="7" t="s">
        <v>39</v>
      </c>
      <c r="E102" s="32">
        <v>240</v>
      </c>
      <c r="F102" s="32"/>
      <c r="G102" s="32">
        <v>163792.70000000001</v>
      </c>
    </row>
    <row r="103" spans="1:7" x14ac:dyDescent="0.2">
      <c r="A103" s="7" t="s">
        <v>131</v>
      </c>
      <c r="C103" s="33">
        <v>44440</v>
      </c>
      <c r="D103" s="7" t="s">
        <v>39</v>
      </c>
      <c r="E103" s="32"/>
      <c r="F103" s="32">
        <v>100</v>
      </c>
      <c r="G103" s="32">
        <v>163692.70000000001</v>
      </c>
    </row>
    <row r="104" spans="1:7" x14ac:dyDescent="0.2">
      <c r="A104" s="7" t="s">
        <v>136</v>
      </c>
      <c r="B104" s="7" t="s">
        <v>85</v>
      </c>
      <c r="C104" s="33">
        <v>44440</v>
      </c>
      <c r="D104" s="7" t="s">
        <v>39</v>
      </c>
      <c r="E104" s="32">
        <v>240</v>
      </c>
      <c r="F104" s="32"/>
      <c r="G104" s="32">
        <v>163932.70000000001</v>
      </c>
    </row>
    <row r="105" spans="1:7" x14ac:dyDescent="0.2">
      <c r="A105" s="7" t="s">
        <v>140</v>
      </c>
      <c r="B105" s="7" t="s">
        <v>85</v>
      </c>
      <c r="C105" s="33">
        <v>44445</v>
      </c>
      <c r="D105" s="7" t="s">
        <v>39</v>
      </c>
      <c r="E105" s="32">
        <v>240</v>
      </c>
      <c r="F105" s="32"/>
      <c r="G105" s="32">
        <v>164172.70000000001</v>
      </c>
    </row>
    <row r="106" spans="1:7" x14ac:dyDescent="0.2">
      <c r="A106" s="7" t="s">
        <v>153</v>
      </c>
      <c r="B106" s="7" t="s">
        <v>173</v>
      </c>
      <c r="C106" s="33">
        <v>44447</v>
      </c>
      <c r="D106" s="7" t="s">
        <v>39</v>
      </c>
      <c r="F106" s="32">
        <v>7514</v>
      </c>
      <c r="G106" s="32">
        <v>156658.70000000001</v>
      </c>
    </row>
    <row r="107" spans="1:7" x14ac:dyDescent="0.2">
      <c r="A107" s="7" t="s">
        <v>73</v>
      </c>
      <c r="B107" s="7" t="s">
        <v>85</v>
      </c>
      <c r="C107" s="33">
        <v>44452</v>
      </c>
      <c r="D107" s="7" t="s">
        <v>39</v>
      </c>
      <c r="E107" s="32">
        <v>480</v>
      </c>
      <c r="F107" s="32"/>
      <c r="G107" s="32">
        <v>157138.70000000001</v>
      </c>
    </row>
    <row r="108" spans="1:7" x14ac:dyDescent="0.2">
      <c r="A108" s="7" t="s">
        <v>137</v>
      </c>
      <c r="B108" s="7" t="s">
        <v>85</v>
      </c>
      <c r="C108" s="33">
        <v>44465</v>
      </c>
      <c r="D108" s="7" t="s">
        <v>39</v>
      </c>
      <c r="E108" s="7">
        <v>240</v>
      </c>
      <c r="F108" s="32"/>
      <c r="G108" s="32">
        <v>157378.70000000001</v>
      </c>
    </row>
    <row r="109" spans="1:7" x14ac:dyDescent="0.2">
      <c r="A109" s="7" t="s">
        <v>74</v>
      </c>
      <c r="B109" s="7" t="s">
        <v>85</v>
      </c>
      <c r="C109" s="33">
        <v>44467</v>
      </c>
      <c r="D109" s="7" t="s">
        <v>39</v>
      </c>
      <c r="E109" s="32">
        <v>240</v>
      </c>
      <c r="F109" s="32"/>
      <c r="G109" s="32">
        <v>157618.70000000001</v>
      </c>
    </row>
    <row r="110" spans="1:7" x14ac:dyDescent="0.2">
      <c r="A110" s="7" t="s">
        <v>174</v>
      </c>
      <c r="B110" s="7" t="s">
        <v>175</v>
      </c>
      <c r="C110" s="33">
        <v>44470</v>
      </c>
      <c r="D110" s="7" t="s">
        <v>39</v>
      </c>
      <c r="E110" s="32"/>
      <c r="F110" s="32">
        <v>120</v>
      </c>
      <c r="G110" s="32">
        <v>157498.70000000001</v>
      </c>
    </row>
    <row r="111" spans="1:7" x14ac:dyDescent="0.2">
      <c r="A111" s="7" t="s">
        <v>75</v>
      </c>
      <c r="B111" s="7" t="s">
        <v>85</v>
      </c>
      <c r="C111" s="33">
        <v>44473</v>
      </c>
      <c r="D111" s="7" t="s">
        <v>39</v>
      </c>
      <c r="E111" s="32">
        <v>240</v>
      </c>
      <c r="F111" s="32"/>
      <c r="G111" s="32">
        <v>157738.70000000001</v>
      </c>
    </row>
    <row r="112" spans="1:7" x14ac:dyDescent="0.2">
      <c r="A112" s="7" t="s">
        <v>78</v>
      </c>
      <c r="B112" s="7" t="s">
        <v>85</v>
      </c>
      <c r="C112" s="33">
        <v>44488</v>
      </c>
      <c r="D112" s="7" t="s">
        <v>39</v>
      </c>
      <c r="E112" s="32">
        <v>240</v>
      </c>
      <c r="F112" s="32"/>
      <c r="G112" s="32">
        <v>157978.70000000001</v>
      </c>
    </row>
    <row r="113" spans="1:7" x14ac:dyDescent="0.2">
      <c r="A113" s="7" t="s">
        <v>79</v>
      </c>
      <c r="B113" s="7" t="s">
        <v>85</v>
      </c>
      <c r="C113" s="33">
        <v>44497</v>
      </c>
      <c r="D113" s="7" t="s">
        <v>39</v>
      </c>
      <c r="E113" s="32">
        <v>240</v>
      </c>
      <c r="F113" s="32"/>
      <c r="G113" s="32">
        <v>158218.70000000001</v>
      </c>
    </row>
    <row r="114" spans="1:7" x14ac:dyDescent="0.2">
      <c r="A114" s="7" t="s">
        <v>176</v>
      </c>
      <c r="B114" s="7" t="s">
        <v>169</v>
      </c>
      <c r="C114" s="33">
        <v>44502</v>
      </c>
      <c r="D114" s="7" t="s">
        <v>39</v>
      </c>
      <c r="E114" s="32"/>
      <c r="F114" s="32">
        <v>100</v>
      </c>
      <c r="G114" s="32">
        <v>158118.70000000001</v>
      </c>
    </row>
    <row r="115" spans="1:7" x14ac:dyDescent="0.2">
      <c r="A115" s="7" t="s">
        <v>83</v>
      </c>
      <c r="B115" s="7" t="s">
        <v>85</v>
      </c>
      <c r="C115" s="33">
        <v>44518</v>
      </c>
      <c r="D115" s="7" t="s">
        <v>39</v>
      </c>
      <c r="E115" s="32">
        <v>240</v>
      </c>
      <c r="F115" s="32"/>
      <c r="G115" s="32">
        <v>158358.70000000001</v>
      </c>
    </row>
    <row r="116" spans="1:7" x14ac:dyDescent="0.2">
      <c r="A116" s="7" t="s">
        <v>138</v>
      </c>
      <c r="B116" s="7" t="s">
        <v>177</v>
      </c>
      <c r="C116" s="33">
        <v>44530</v>
      </c>
      <c r="D116" s="7" t="s">
        <v>39</v>
      </c>
      <c r="E116" s="32"/>
      <c r="F116" s="32">
        <v>12500</v>
      </c>
      <c r="G116" s="32">
        <v>145858.70000000001</v>
      </c>
    </row>
    <row r="117" spans="1:7" x14ac:dyDescent="0.2">
      <c r="A117" s="7" t="s">
        <v>178</v>
      </c>
      <c r="B117" s="7" t="s">
        <v>169</v>
      </c>
      <c r="C117" s="33">
        <v>44532</v>
      </c>
      <c r="D117" s="7" t="s">
        <v>39</v>
      </c>
      <c r="E117" s="32"/>
      <c r="F117" s="32">
        <v>100</v>
      </c>
      <c r="G117" s="32">
        <v>145758.70000000001</v>
      </c>
    </row>
    <row r="118" spans="1:7" x14ac:dyDescent="0.2">
      <c r="A118" s="7" t="s">
        <v>139</v>
      </c>
      <c r="B118" s="7" t="s">
        <v>179</v>
      </c>
      <c r="C118" s="33">
        <v>44551</v>
      </c>
      <c r="D118" s="7" t="s">
        <v>39</v>
      </c>
      <c r="E118" s="32"/>
      <c r="F118" s="32">
        <v>791</v>
      </c>
      <c r="G118" s="32">
        <v>144967.70000000001</v>
      </c>
    </row>
    <row r="119" spans="1:7" x14ac:dyDescent="0.2">
      <c r="A119" s="7" t="s">
        <v>84</v>
      </c>
      <c r="B119" s="7" t="s">
        <v>85</v>
      </c>
      <c r="C119" s="33">
        <v>44555</v>
      </c>
      <c r="D119" s="7" t="s">
        <v>39</v>
      </c>
      <c r="E119" s="32"/>
      <c r="F119" s="32">
        <v>790</v>
      </c>
      <c r="G119" s="32">
        <v>144177.70000000001</v>
      </c>
    </row>
    <row r="120" spans="1:7" x14ac:dyDescent="0.2">
      <c r="A120" s="7" t="s">
        <v>159</v>
      </c>
      <c r="B120" s="7" t="s">
        <v>180</v>
      </c>
      <c r="C120" s="33">
        <v>44555</v>
      </c>
      <c r="D120" s="7" t="s">
        <v>39</v>
      </c>
      <c r="E120" s="32">
        <v>790</v>
      </c>
      <c r="F120" s="32"/>
      <c r="G120" s="32">
        <v>144967.70000000001</v>
      </c>
    </row>
    <row r="121" spans="1:7" x14ac:dyDescent="0.2">
      <c r="C121" s="33"/>
      <c r="E121" s="32"/>
      <c r="F121" s="32"/>
      <c r="G121" s="32"/>
    </row>
    <row r="122" spans="1:7" x14ac:dyDescent="0.2">
      <c r="C122" s="33">
        <v>44561</v>
      </c>
      <c r="E122" s="32">
        <v>32510</v>
      </c>
      <c r="F122" s="32">
        <v>49168</v>
      </c>
      <c r="G122" s="32">
        <v>144967.70000000001</v>
      </c>
    </row>
    <row r="123" spans="1:7" x14ac:dyDescent="0.2">
      <c r="C123" s="33"/>
      <c r="E123" s="32"/>
      <c r="F123" s="32"/>
      <c r="G123" s="32"/>
    </row>
    <row r="124" spans="1:7" x14ac:dyDescent="0.2">
      <c r="A124" s="7">
        <v>2010</v>
      </c>
      <c r="B124" s="7" t="s">
        <v>14</v>
      </c>
      <c r="C124" s="33">
        <v>44197</v>
      </c>
      <c r="E124" s="32"/>
      <c r="F124" s="32"/>
      <c r="G124" s="32">
        <v>-115688.18</v>
      </c>
    </row>
    <row r="125" spans="1:7" x14ac:dyDescent="0.2">
      <c r="C125" s="33"/>
      <c r="E125" s="32"/>
      <c r="F125" s="32"/>
      <c r="G125" s="32"/>
    </row>
    <row r="126" spans="1:7" x14ac:dyDescent="0.2">
      <c r="A126" s="7" t="s">
        <v>80</v>
      </c>
      <c r="B126" s="7" t="s">
        <v>181</v>
      </c>
      <c r="C126" s="33">
        <v>44561</v>
      </c>
      <c r="D126" s="7" t="s">
        <v>39</v>
      </c>
      <c r="E126" s="32">
        <v>24619</v>
      </c>
      <c r="F126" s="32"/>
      <c r="G126" s="32">
        <v>-91069.18</v>
      </c>
    </row>
    <row r="127" spans="1:7" x14ac:dyDescent="0.2">
      <c r="A127" s="7" t="s">
        <v>81</v>
      </c>
      <c r="B127" s="7" t="s">
        <v>182</v>
      </c>
      <c r="C127" s="33">
        <v>44561</v>
      </c>
      <c r="D127" s="7" t="s">
        <v>39</v>
      </c>
      <c r="E127" s="32"/>
      <c r="F127" s="32">
        <v>47167.77</v>
      </c>
      <c r="G127" s="32">
        <v>-138236.95000000001</v>
      </c>
    </row>
    <row r="128" spans="1:7" x14ac:dyDescent="0.2">
      <c r="C128" s="33"/>
      <c r="E128" s="32"/>
      <c r="F128" s="32"/>
      <c r="G128" s="32"/>
    </row>
    <row r="129" spans="1:7" x14ac:dyDescent="0.2">
      <c r="C129" s="33">
        <v>44561</v>
      </c>
      <c r="E129" s="32">
        <v>24619</v>
      </c>
      <c r="F129" s="32">
        <v>47167.77</v>
      </c>
      <c r="G129" s="32">
        <v>-138236.95000000001</v>
      </c>
    </row>
    <row r="130" spans="1:7" x14ac:dyDescent="0.2">
      <c r="C130" s="33"/>
      <c r="E130" s="32"/>
      <c r="F130" s="32"/>
      <c r="G130" s="32"/>
    </row>
    <row r="131" spans="1:7" x14ac:dyDescent="0.2">
      <c r="A131" s="7">
        <v>2091</v>
      </c>
      <c r="B131" s="7" t="s">
        <v>124</v>
      </c>
      <c r="C131" s="33">
        <v>44197</v>
      </c>
      <c r="E131" s="32"/>
      <c r="F131" s="32"/>
      <c r="G131" s="32">
        <v>-47167.77</v>
      </c>
    </row>
    <row r="132" spans="1:7" x14ac:dyDescent="0.2">
      <c r="C132" s="33"/>
      <c r="E132" s="32"/>
      <c r="F132" s="32"/>
      <c r="G132" s="32"/>
    </row>
    <row r="133" spans="1:7" x14ac:dyDescent="0.2">
      <c r="A133" s="7" t="s">
        <v>81</v>
      </c>
      <c r="B133" s="7" t="s">
        <v>182</v>
      </c>
      <c r="C133" s="33">
        <v>44561</v>
      </c>
      <c r="D133" s="7" t="s">
        <v>39</v>
      </c>
      <c r="E133" s="32">
        <v>47167.77</v>
      </c>
      <c r="F133" s="32"/>
      <c r="G133" s="32">
        <v>0</v>
      </c>
    </row>
    <row r="134" spans="1:7" x14ac:dyDescent="0.2">
      <c r="C134" s="33"/>
      <c r="E134" s="32"/>
      <c r="F134" s="32"/>
      <c r="G134" s="32"/>
    </row>
    <row r="135" spans="1:7" x14ac:dyDescent="0.2">
      <c r="C135" s="33">
        <v>44561</v>
      </c>
      <c r="E135" s="32">
        <v>47167.77</v>
      </c>
      <c r="F135" s="32">
        <v>0</v>
      </c>
      <c r="G135" s="32">
        <v>0</v>
      </c>
    </row>
    <row r="136" spans="1:7" x14ac:dyDescent="0.2">
      <c r="C136" s="33"/>
      <c r="E136" s="32"/>
      <c r="F136" s="32"/>
      <c r="G136" s="32"/>
    </row>
    <row r="137" spans="1:7" x14ac:dyDescent="0.2">
      <c r="A137" s="7">
        <v>2098</v>
      </c>
      <c r="B137" s="7" t="s">
        <v>87</v>
      </c>
      <c r="C137" s="33">
        <v>44197</v>
      </c>
      <c r="E137" s="32"/>
      <c r="F137" s="32"/>
      <c r="G137" s="32">
        <v>24619</v>
      </c>
    </row>
    <row r="138" spans="1:7" x14ac:dyDescent="0.2">
      <c r="C138" s="33"/>
      <c r="E138" s="32"/>
      <c r="F138" s="32"/>
      <c r="G138" s="32"/>
    </row>
    <row r="139" spans="1:7" x14ac:dyDescent="0.2">
      <c r="A139" s="7" t="s">
        <v>80</v>
      </c>
      <c r="B139" s="7" t="s">
        <v>181</v>
      </c>
      <c r="C139" s="33">
        <v>44561</v>
      </c>
      <c r="D139" s="7" t="s">
        <v>39</v>
      </c>
      <c r="E139" s="32"/>
      <c r="F139" s="32">
        <v>24619</v>
      </c>
      <c r="G139" s="32">
        <v>0</v>
      </c>
    </row>
    <row r="140" spans="1:7" x14ac:dyDescent="0.2">
      <c r="A140" s="7" t="s">
        <v>80</v>
      </c>
      <c r="B140" s="7" t="s">
        <v>181</v>
      </c>
      <c r="C140" s="33">
        <v>44561</v>
      </c>
      <c r="D140" s="7" t="s">
        <v>39</v>
      </c>
      <c r="E140" s="32">
        <v>91.25</v>
      </c>
      <c r="F140" s="32"/>
      <c r="G140" s="32">
        <v>91.25</v>
      </c>
    </row>
    <row r="141" spans="1:7" x14ac:dyDescent="0.2">
      <c r="C141" s="33"/>
      <c r="E141" s="32"/>
      <c r="F141" s="32"/>
      <c r="G141" s="32"/>
    </row>
    <row r="142" spans="1:7" x14ac:dyDescent="0.2">
      <c r="C142" s="33">
        <v>44561</v>
      </c>
      <c r="E142" s="32">
        <v>91.25</v>
      </c>
      <c r="F142" s="32">
        <v>24619</v>
      </c>
      <c r="G142" s="32">
        <v>91.25</v>
      </c>
    </row>
    <row r="143" spans="1:7" x14ac:dyDescent="0.2">
      <c r="C143" s="33"/>
      <c r="E143" s="32"/>
      <c r="F143" s="32"/>
      <c r="G143" s="32"/>
    </row>
    <row r="144" spans="1:7" x14ac:dyDescent="0.2">
      <c r="A144" s="7">
        <v>2099</v>
      </c>
      <c r="B144" s="7" t="s">
        <v>5</v>
      </c>
      <c r="C144" s="33">
        <v>44197</v>
      </c>
      <c r="E144" s="32"/>
      <c r="F144" s="32"/>
      <c r="G144" s="32">
        <v>91.25</v>
      </c>
    </row>
    <row r="145" spans="1:7" x14ac:dyDescent="0.2">
      <c r="C145" s="33"/>
      <c r="E145" s="32"/>
      <c r="F145" s="32"/>
      <c r="G145" s="32"/>
    </row>
    <row r="146" spans="1:7" x14ac:dyDescent="0.2">
      <c r="A146" s="7" t="s">
        <v>80</v>
      </c>
      <c r="B146" s="7" t="s">
        <v>181</v>
      </c>
      <c r="C146" s="33">
        <v>44561</v>
      </c>
      <c r="D146" s="7" t="s">
        <v>39</v>
      </c>
      <c r="E146" s="32"/>
      <c r="F146" s="32">
        <v>91.25</v>
      </c>
      <c r="G146" s="32">
        <v>0</v>
      </c>
    </row>
    <row r="147" spans="1:7" x14ac:dyDescent="0.2">
      <c r="C147" s="33"/>
      <c r="E147" s="32"/>
      <c r="F147" s="32"/>
      <c r="G147" s="32"/>
    </row>
    <row r="148" spans="1:7" x14ac:dyDescent="0.2">
      <c r="C148" s="33">
        <v>44561</v>
      </c>
      <c r="E148" s="32">
        <v>0</v>
      </c>
      <c r="F148" s="32">
        <v>91.25</v>
      </c>
      <c r="G148" s="32">
        <v>0</v>
      </c>
    </row>
    <row r="149" spans="1:7" x14ac:dyDescent="0.2">
      <c r="C149" s="33"/>
      <c r="E149" s="32"/>
      <c r="F149" s="32"/>
      <c r="G149" s="32"/>
    </row>
    <row r="150" spans="1:7" x14ac:dyDescent="0.2">
      <c r="A150" s="7">
        <v>2510</v>
      </c>
      <c r="B150" s="7" t="s">
        <v>45</v>
      </c>
      <c r="C150" s="33">
        <v>44197</v>
      </c>
      <c r="F150" s="32"/>
      <c r="G150" s="32">
        <v>5</v>
      </c>
    </row>
    <row r="151" spans="1:7" x14ac:dyDescent="0.2">
      <c r="C151" s="33"/>
      <c r="E151" s="32"/>
      <c r="F151" s="32"/>
      <c r="G151" s="32"/>
    </row>
    <row r="152" spans="1:7" x14ac:dyDescent="0.2">
      <c r="C152" s="33">
        <v>44561</v>
      </c>
      <c r="E152" s="32">
        <v>0</v>
      </c>
      <c r="F152" s="32">
        <v>0</v>
      </c>
      <c r="G152" s="32">
        <v>5</v>
      </c>
    </row>
    <row r="153" spans="1:7" x14ac:dyDescent="0.2">
      <c r="C153" s="33"/>
      <c r="E153" s="32"/>
      <c r="F153" s="32"/>
      <c r="G153" s="32"/>
    </row>
    <row r="154" spans="1:7" x14ac:dyDescent="0.2">
      <c r="A154" s="7">
        <v>2890</v>
      </c>
      <c r="B154" s="7" t="s">
        <v>155</v>
      </c>
      <c r="C154" s="33">
        <v>44197</v>
      </c>
      <c r="E154" s="32"/>
      <c r="F154" s="32"/>
      <c r="G154" s="32">
        <v>-155</v>
      </c>
    </row>
    <row r="155" spans="1:7" x14ac:dyDescent="0.2">
      <c r="C155" s="33"/>
      <c r="E155" s="32"/>
      <c r="F155" s="32"/>
      <c r="G155" s="32"/>
    </row>
    <row r="156" spans="1:7" x14ac:dyDescent="0.2">
      <c r="A156" s="7" t="s">
        <v>82</v>
      </c>
      <c r="B156" s="7" t="s">
        <v>183</v>
      </c>
      <c r="C156" s="33">
        <v>44561</v>
      </c>
      <c r="D156" s="7" t="s">
        <v>39</v>
      </c>
      <c r="E156" s="32">
        <v>155</v>
      </c>
      <c r="F156" s="32"/>
      <c r="G156" s="32">
        <v>0</v>
      </c>
    </row>
    <row r="157" spans="1:7" x14ac:dyDescent="0.2">
      <c r="C157" s="33"/>
      <c r="E157" s="32"/>
      <c r="F157" s="32"/>
      <c r="G157" s="32"/>
    </row>
    <row r="158" spans="1:7" x14ac:dyDescent="0.2">
      <c r="C158" s="33">
        <v>44561</v>
      </c>
      <c r="E158" s="32">
        <v>155</v>
      </c>
      <c r="F158" s="32">
        <v>0</v>
      </c>
      <c r="G158" s="32">
        <v>0</v>
      </c>
    </row>
    <row r="159" spans="1:7" x14ac:dyDescent="0.2">
      <c r="C159" s="33"/>
      <c r="E159" s="32"/>
      <c r="F159" s="32"/>
      <c r="G159" s="32"/>
    </row>
    <row r="160" spans="1:7" x14ac:dyDescent="0.2">
      <c r="A160" s="7">
        <v>3010</v>
      </c>
      <c r="B160" s="7" t="s">
        <v>24</v>
      </c>
      <c r="C160" s="33">
        <v>44197</v>
      </c>
      <c r="E160" s="32"/>
      <c r="F160" s="32"/>
      <c r="G160" s="32">
        <v>0</v>
      </c>
    </row>
    <row r="161" spans="1:7" x14ac:dyDescent="0.2">
      <c r="C161" s="33"/>
      <c r="E161" s="32"/>
      <c r="F161" s="32"/>
      <c r="G161" s="32"/>
    </row>
    <row r="162" spans="1:7" x14ac:dyDescent="0.2">
      <c r="A162" s="7" t="s">
        <v>47</v>
      </c>
      <c r="B162" s="7" t="s">
        <v>85</v>
      </c>
      <c r="C162" s="33">
        <v>44351</v>
      </c>
      <c r="D162" s="7" t="s">
        <v>39</v>
      </c>
      <c r="E162" s="32">
        <v>1680</v>
      </c>
      <c r="F162" s="32"/>
      <c r="G162" s="32">
        <v>1680</v>
      </c>
    </row>
    <row r="163" spans="1:7" x14ac:dyDescent="0.2">
      <c r="A163" s="7" t="s">
        <v>48</v>
      </c>
      <c r="B163" s="7" t="s">
        <v>85</v>
      </c>
      <c r="C163" s="33">
        <v>44354</v>
      </c>
      <c r="D163" s="7" t="s">
        <v>39</v>
      </c>
      <c r="E163" s="32"/>
      <c r="F163" s="32">
        <v>33360</v>
      </c>
      <c r="G163" s="32">
        <v>-31680</v>
      </c>
    </row>
    <row r="164" spans="1:7" x14ac:dyDescent="0.2">
      <c r="A164" s="7" t="s">
        <v>120</v>
      </c>
      <c r="B164" s="7" t="s">
        <v>85</v>
      </c>
      <c r="C164" s="33">
        <v>44362</v>
      </c>
      <c r="D164" s="32" t="s">
        <v>39</v>
      </c>
      <c r="E164" s="32">
        <v>240</v>
      </c>
      <c r="F164" s="32"/>
      <c r="G164" s="32">
        <v>-31440</v>
      </c>
    </row>
    <row r="165" spans="1:7" x14ac:dyDescent="0.2">
      <c r="A165" s="7" t="s">
        <v>65</v>
      </c>
      <c r="B165" s="7" t="s">
        <v>85</v>
      </c>
      <c r="C165" s="33">
        <v>44392</v>
      </c>
      <c r="D165" s="32" t="s">
        <v>39</v>
      </c>
      <c r="E165" s="32">
        <v>240</v>
      </c>
      <c r="F165" s="32"/>
      <c r="G165" s="32">
        <v>-31200</v>
      </c>
    </row>
    <row r="166" spans="1:7" x14ac:dyDescent="0.2">
      <c r="A166" s="7" t="s">
        <v>76</v>
      </c>
      <c r="B166" s="7" t="s">
        <v>85</v>
      </c>
      <c r="C166" s="33">
        <v>44475</v>
      </c>
      <c r="D166" s="7" t="s">
        <v>39</v>
      </c>
      <c r="E166" s="32"/>
      <c r="F166" s="32">
        <v>480</v>
      </c>
      <c r="G166" s="32">
        <v>-31680</v>
      </c>
    </row>
    <row r="167" spans="1:7" x14ac:dyDescent="0.2">
      <c r="A167" s="7" t="s">
        <v>77</v>
      </c>
      <c r="B167" s="7" t="s">
        <v>85</v>
      </c>
      <c r="C167" s="33">
        <v>44476</v>
      </c>
      <c r="D167" s="32" t="s">
        <v>39</v>
      </c>
      <c r="E167" s="32"/>
      <c r="F167" s="32">
        <v>240</v>
      </c>
      <c r="G167" s="32">
        <v>-31920</v>
      </c>
    </row>
    <row r="168" spans="1:7" x14ac:dyDescent="0.2">
      <c r="A168" s="7" t="s">
        <v>159</v>
      </c>
      <c r="B168" s="7" t="s">
        <v>180</v>
      </c>
      <c r="C168" s="33">
        <v>44555</v>
      </c>
      <c r="D168" s="32" t="s">
        <v>39</v>
      </c>
      <c r="E168" s="32"/>
      <c r="F168" s="32">
        <v>790</v>
      </c>
      <c r="G168" s="32">
        <v>-32710</v>
      </c>
    </row>
    <row r="169" spans="1:7" x14ac:dyDescent="0.2">
      <c r="A169" s="7" t="s">
        <v>82</v>
      </c>
      <c r="B169" s="7" t="s">
        <v>183</v>
      </c>
      <c r="C169" s="33">
        <v>44561</v>
      </c>
      <c r="D169" s="7" t="s">
        <v>39</v>
      </c>
      <c r="E169" s="32"/>
      <c r="F169" s="32">
        <v>155</v>
      </c>
      <c r="G169" s="32">
        <v>-32865</v>
      </c>
    </row>
    <row r="170" spans="1:7" x14ac:dyDescent="0.2">
      <c r="A170" s="7" t="s">
        <v>165</v>
      </c>
      <c r="B170" s="7" t="s">
        <v>166</v>
      </c>
      <c r="C170" s="33">
        <v>44561</v>
      </c>
      <c r="D170" s="7" t="s">
        <v>39</v>
      </c>
      <c r="E170" s="32">
        <v>780</v>
      </c>
      <c r="F170" s="32"/>
      <c r="G170" s="32">
        <v>-32085</v>
      </c>
    </row>
    <row r="171" spans="1:7" x14ac:dyDescent="0.2">
      <c r="C171" s="33"/>
      <c r="D171" s="32"/>
      <c r="E171" s="32"/>
      <c r="F171" s="32"/>
      <c r="G171" s="32"/>
    </row>
    <row r="172" spans="1:7" x14ac:dyDescent="0.2">
      <c r="C172" s="33">
        <v>44561</v>
      </c>
      <c r="D172" s="32"/>
      <c r="E172" s="32">
        <v>2940</v>
      </c>
      <c r="F172" s="32">
        <v>35025</v>
      </c>
      <c r="G172" s="32">
        <v>-32085</v>
      </c>
    </row>
    <row r="173" spans="1:7" x14ac:dyDescent="0.2">
      <c r="C173" s="33"/>
      <c r="E173" s="32"/>
      <c r="F173" s="32"/>
      <c r="G173" s="32"/>
    </row>
    <row r="174" spans="1:7" x14ac:dyDescent="0.2">
      <c r="A174" s="7">
        <v>3740</v>
      </c>
      <c r="B174" s="7" t="s">
        <v>184</v>
      </c>
      <c r="C174" s="33">
        <v>44197</v>
      </c>
      <c r="D174" s="32"/>
      <c r="E174" s="32"/>
      <c r="F174" s="32"/>
      <c r="G174" s="32">
        <v>0</v>
      </c>
    </row>
    <row r="175" spans="1:7" x14ac:dyDescent="0.2">
      <c r="C175" s="33"/>
      <c r="D175" s="32"/>
      <c r="E175" s="32"/>
      <c r="F175" s="32"/>
      <c r="G175" s="32"/>
    </row>
    <row r="176" spans="1:7" x14ac:dyDescent="0.2">
      <c r="A176" s="7" t="s">
        <v>72</v>
      </c>
      <c r="C176" s="33">
        <v>44377</v>
      </c>
      <c r="D176" s="32" t="s">
        <v>39</v>
      </c>
      <c r="E176" s="32"/>
      <c r="F176" s="32">
        <v>20</v>
      </c>
      <c r="G176" s="32">
        <v>-20</v>
      </c>
    </row>
    <row r="177" spans="1:7" x14ac:dyDescent="0.2">
      <c r="C177" s="33"/>
      <c r="D177" s="32"/>
      <c r="E177" s="32"/>
      <c r="F177" s="32"/>
      <c r="G177" s="32"/>
    </row>
    <row r="178" spans="1:7" x14ac:dyDescent="0.2">
      <c r="C178" s="33">
        <v>44561</v>
      </c>
      <c r="D178" s="32"/>
      <c r="E178" s="32">
        <v>0</v>
      </c>
      <c r="F178" s="32">
        <v>20</v>
      </c>
      <c r="G178" s="32">
        <v>-20</v>
      </c>
    </row>
    <row r="179" spans="1:7" x14ac:dyDescent="0.2">
      <c r="C179" s="33"/>
      <c r="E179" s="32"/>
      <c r="F179" s="32"/>
      <c r="G179" s="32"/>
    </row>
    <row r="180" spans="1:7" x14ac:dyDescent="0.2">
      <c r="A180" s="7">
        <v>4030</v>
      </c>
      <c r="B180" s="7" t="s">
        <v>150</v>
      </c>
      <c r="C180" s="33">
        <v>44197</v>
      </c>
      <c r="E180" s="32"/>
      <c r="F180" s="32"/>
      <c r="G180" s="32">
        <v>0</v>
      </c>
    </row>
    <row r="181" spans="1:7" x14ac:dyDescent="0.2">
      <c r="C181" s="33"/>
      <c r="E181" s="32"/>
      <c r="F181" s="32"/>
      <c r="G181" s="32"/>
    </row>
    <row r="182" spans="1:7" x14ac:dyDescent="0.2">
      <c r="A182" s="7" t="s">
        <v>38</v>
      </c>
      <c r="B182" s="7" t="s">
        <v>158</v>
      </c>
      <c r="C182" s="33">
        <v>44200</v>
      </c>
      <c r="D182" s="7" t="s">
        <v>39</v>
      </c>
      <c r="E182" s="32">
        <v>100</v>
      </c>
      <c r="F182" s="32"/>
      <c r="G182" s="32">
        <v>100</v>
      </c>
    </row>
    <row r="183" spans="1:7" x14ac:dyDescent="0.2">
      <c r="A183" s="7" t="s">
        <v>42</v>
      </c>
      <c r="B183" s="7" t="s">
        <v>156</v>
      </c>
      <c r="C183" s="33">
        <v>44230</v>
      </c>
      <c r="D183" s="7" t="s">
        <v>39</v>
      </c>
      <c r="E183" s="32">
        <v>103</v>
      </c>
      <c r="F183" s="32"/>
      <c r="G183" s="32">
        <v>203</v>
      </c>
    </row>
    <row r="184" spans="1:7" x14ac:dyDescent="0.2">
      <c r="A184" s="7" t="s">
        <v>43</v>
      </c>
      <c r="B184" s="7" t="s">
        <v>157</v>
      </c>
      <c r="C184" s="33">
        <v>44259</v>
      </c>
      <c r="D184" s="7" t="s">
        <v>39</v>
      </c>
      <c r="E184" s="32">
        <v>100</v>
      </c>
      <c r="F184" s="32"/>
      <c r="G184" s="32">
        <v>303</v>
      </c>
    </row>
    <row r="185" spans="1:7" x14ac:dyDescent="0.2">
      <c r="A185" s="7" t="s">
        <v>44</v>
      </c>
      <c r="B185" s="7" t="s">
        <v>169</v>
      </c>
      <c r="C185" s="33">
        <v>44286</v>
      </c>
      <c r="D185" s="7" t="s">
        <v>39</v>
      </c>
      <c r="E185" s="32">
        <v>100</v>
      </c>
      <c r="F185" s="32"/>
      <c r="G185" s="32">
        <v>403</v>
      </c>
    </row>
    <row r="186" spans="1:7" x14ac:dyDescent="0.2">
      <c r="A186" s="7" t="s">
        <v>185</v>
      </c>
      <c r="B186" s="7" t="s">
        <v>186</v>
      </c>
      <c r="C186" s="33">
        <v>44561</v>
      </c>
      <c r="D186" s="7" t="s">
        <v>39</v>
      </c>
      <c r="E186" s="32"/>
      <c r="F186" s="32">
        <v>403</v>
      </c>
      <c r="G186" s="32">
        <v>0</v>
      </c>
    </row>
    <row r="187" spans="1:7" x14ac:dyDescent="0.2">
      <c r="C187" s="33"/>
      <c r="E187" s="32"/>
      <c r="F187" s="32"/>
      <c r="G187" s="32"/>
    </row>
    <row r="188" spans="1:7" x14ac:dyDescent="0.2">
      <c r="C188" s="33">
        <v>44561</v>
      </c>
      <c r="E188" s="32">
        <v>403</v>
      </c>
      <c r="F188" s="32">
        <v>403</v>
      </c>
      <c r="G188" s="32">
        <v>0</v>
      </c>
    </row>
    <row r="189" spans="1:7" x14ac:dyDescent="0.2">
      <c r="C189" s="33"/>
      <c r="E189" s="32"/>
      <c r="F189" s="32"/>
      <c r="G189" s="32"/>
    </row>
    <row r="190" spans="1:7" x14ac:dyDescent="0.2">
      <c r="A190" s="7">
        <v>4110</v>
      </c>
      <c r="B190" s="7" t="s">
        <v>152</v>
      </c>
      <c r="C190" s="33">
        <v>44197</v>
      </c>
      <c r="E190" s="32"/>
      <c r="F190" s="32"/>
      <c r="G190" s="32">
        <v>0</v>
      </c>
    </row>
    <row r="191" spans="1:7" x14ac:dyDescent="0.2">
      <c r="C191" s="33"/>
      <c r="E191" s="32"/>
      <c r="F191" s="32"/>
      <c r="G191" s="32"/>
    </row>
    <row r="192" spans="1:7" x14ac:dyDescent="0.2">
      <c r="A192" s="7" t="s">
        <v>153</v>
      </c>
      <c r="B192" s="7" t="s">
        <v>173</v>
      </c>
      <c r="C192" s="33">
        <v>44447</v>
      </c>
      <c r="D192" s="7" t="s">
        <v>39</v>
      </c>
      <c r="E192" s="32">
        <v>7514</v>
      </c>
      <c r="F192" s="32"/>
      <c r="G192" s="32">
        <v>7514</v>
      </c>
    </row>
    <row r="193" spans="1:7" x14ac:dyDescent="0.2">
      <c r="C193" s="33"/>
      <c r="E193" s="32"/>
      <c r="F193" s="32"/>
      <c r="G193" s="32"/>
    </row>
    <row r="194" spans="1:7" x14ac:dyDescent="0.2">
      <c r="C194" s="33">
        <v>44561</v>
      </c>
      <c r="E194" s="32">
        <v>7514</v>
      </c>
      <c r="F194" s="32">
        <v>0</v>
      </c>
      <c r="G194" s="32">
        <v>7514</v>
      </c>
    </row>
    <row r="195" spans="1:7" x14ac:dyDescent="0.2">
      <c r="C195" s="33"/>
      <c r="D195" s="32"/>
      <c r="E195" s="32"/>
      <c r="F195" s="32"/>
      <c r="G195" s="32"/>
    </row>
    <row r="196" spans="1:7" x14ac:dyDescent="0.2">
      <c r="A196" s="7">
        <v>6100</v>
      </c>
      <c r="B196" s="7" t="s">
        <v>187</v>
      </c>
      <c r="C196" s="33">
        <v>44197</v>
      </c>
      <c r="E196" s="32"/>
      <c r="F196" s="32"/>
      <c r="G196" s="32">
        <v>0</v>
      </c>
    </row>
    <row r="197" spans="1:7" x14ac:dyDescent="0.2">
      <c r="C197" s="33"/>
      <c r="E197" s="32"/>
      <c r="F197" s="32"/>
      <c r="G197" s="32"/>
    </row>
    <row r="198" spans="1:7" x14ac:dyDescent="0.2">
      <c r="A198" s="7" t="s">
        <v>46</v>
      </c>
      <c r="B198" s="7" t="s">
        <v>170</v>
      </c>
      <c r="C198" s="33">
        <v>44300</v>
      </c>
      <c r="D198" s="7" t="s">
        <v>39</v>
      </c>
      <c r="E198" s="32">
        <v>1090</v>
      </c>
      <c r="F198" s="32"/>
      <c r="G198" s="32">
        <v>1090</v>
      </c>
    </row>
    <row r="199" spans="1:7" x14ac:dyDescent="0.2">
      <c r="A199" s="7" t="s">
        <v>139</v>
      </c>
      <c r="B199" s="7" t="s">
        <v>179</v>
      </c>
      <c r="C199" s="33">
        <v>44551</v>
      </c>
      <c r="D199" s="7" t="s">
        <v>39</v>
      </c>
      <c r="E199" s="32">
        <v>791</v>
      </c>
      <c r="F199" s="32"/>
      <c r="G199" s="32">
        <v>1881</v>
      </c>
    </row>
    <row r="200" spans="1:7" x14ac:dyDescent="0.2">
      <c r="C200" s="33"/>
      <c r="E200" s="32"/>
      <c r="F200" s="32"/>
      <c r="G200" s="32"/>
    </row>
    <row r="201" spans="1:7" x14ac:dyDescent="0.2">
      <c r="C201" s="33">
        <v>44561</v>
      </c>
      <c r="E201" s="32">
        <v>1881</v>
      </c>
      <c r="F201" s="32">
        <v>0</v>
      </c>
      <c r="G201" s="32">
        <v>1881</v>
      </c>
    </row>
    <row r="202" spans="1:7" x14ac:dyDescent="0.2">
      <c r="C202" s="33"/>
      <c r="E202" s="32"/>
      <c r="F202" s="32"/>
      <c r="G202" s="32"/>
    </row>
    <row r="203" spans="1:7" x14ac:dyDescent="0.2">
      <c r="A203" s="7">
        <v>6520</v>
      </c>
      <c r="B203" s="7" t="s">
        <v>151</v>
      </c>
      <c r="C203" s="33">
        <v>44197</v>
      </c>
      <c r="D203" s="32"/>
      <c r="E203" s="32"/>
      <c r="F203" s="32"/>
      <c r="G203" s="32">
        <v>0</v>
      </c>
    </row>
    <row r="204" spans="1:7" x14ac:dyDescent="0.2">
      <c r="C204" s="33"/>
      <c r="E204" s="32"/>
      <c r="F204" s="32"/>
      <c r="G204" s="32"/>
    </row>
    <row r="205" spans="1:7" x14ac:dyDescent="0.2">
      <c r="A205" s="7" t="s">
        <v>138</v>
      </c>
      <c r="B205" s="7" t="s">
        <v>177</v>
      </c>
      <c r="C205" s="33">
        <v>44530</v>
      </c>
      <c r="D205" s="7" t="s">
        <v>39</v>
      </c>
      <c r="E205" s="32">
        <v>12500</v>
      </c>
      <c r="F205" s="32"/>
      <c r="G205" s="32">
        <v>12500</v>
      </c>
    </row>
    <row r="206" spans="1:7" x14ac:dyDescent="0.2">
      <c r="C206" s="33"/>
      <c r="E206" s="32"/>
      <c r="F206" s="32"/>
      <c r="G206" s="32"/>
    </row>
    <row r="207" spans="1:7" x14ac:dyDescent="0.2">
      <c r="C207" s="33">
        <v>44561</v>
      </c>
      <c r="E207" s="32">
        <v>12500</v>
      </c>
      <c r="F207" s="32">
        <v>0</v>
      </c>
      <c r="G207" s="32">
        <v>12500</v>
      </c>
    </row>
    <row r="208" spans="1:7" x14ac:dyDescent="0.2">
      <c r="C208" s="33"/>
      <c r="E208" s="32"/>
      <c r="F208" s="32"/>
      <c r="G208" s="32"/>
    </row>
    <row r="209" spans="1:7" x14ac:dyDescent="0.2">
      <c r="A209" s="7">
        <v>6570</v>
      </c>
      <c r="B209" s="7" t="s">
        <v>150</v>
      </c>
      <c r="C209" s="33">
        <v>44197</v>
      </c>
      <c r="E209" s="32"/>
      <c r="F209" s="32"/>
      <c r="G209" s="32">
        <v>0</v>
      </c>
    </row>
    <row r="210" spans="1:7" x14ac:dyDescent="0.2">
      <c r="C210" s="33"/>
      <c r="D210" s="32"/>
      <c r="E210" s="32"/>
      <c r="F210" s="32"/>
      <c r="G210" s="32"/>
    </row>
    <row r="211" spans="1:7" x14ac:dyDescent="0.2">
      <c r="A211" s="7" t="s">
        <v>123</v>
      </c>
      <c r="C211" s="33">
        <v>44319</v>
      </c>
      <c r="D211" s="7" t="s">
        <v>39</v>
      </c>
      <c r="E211" s="32">
        <v>100</v>
      </c>
      <c r="F211" s="32"/>
      <c r="G211" s="32">
        <v>100</v>
      </c>
    </row>
    <row r="212" spans="1:7" x14ac:dyDescent="0.2">
      <c r="A212" s="7" t="s">
        <v>71</v>
      </c>
      <c r="B212" s="7" t="s">
        <v>188</v>
      </c>
      <c r="C212" s="33">
        <v>44350</v>
      </c>
      <c r="D212" s="7" t="s">
        <v>39</v>
      </c>
      <c r="E212" s="32">
        <v>100</v>
      </c>
      <c r="F212" s="32"/>
      <c r="G212" s="32">
        <v>200</v>
      </c>
    </row>
    <row r="213" spans="1:7" x14ac:dyDescent="0.2">
      <c r="A213" s="7" t="s">
        <v>128</v>
      </c>
      <c r="C213" s="33">
        <v>44382</v>
      </c>
      <c r="D213" s="32" t="s">
        <v>39</v>
      </c>
      <c r="E213" s="32">
        <v>100</v>
      </c>
      <c r="F213" s="32"/>
      <c r="G213" s="32">
        <v>300</v>
      </c>
    </row>
    <row r="214" spans="1:7" x14ac:dyDescent="0.2">
      <c r="A214" s="7" t="s">
        <v>129</v>
      </c>
      <c r="C214" s="33">
        <v>44410</v>
      </c>
      <c r="D214" s="7" t="s">
        <v>39</v>
      </c>
      <c r="E214" s="32">
        <v>360</v>
      </c>
      <c r="F214" s="32"/>
      <c r="G214" s="32">
        <v>660</v>
      </c>
    </row>
    <row r="215" spans="1:7" x14ac:dyDescent="0.2">
      <c r="A215" s="7" t="s">
        <v>130</v>
      </c>
      <c r="C215" s="33">
        <v>44433</v>
      </c>
      <c r="D215" s="32" t="s">
        <v>39</v>
      </c>
      <c r="E215" s="32"/>
      <c r="F215" s="32">
        <v>360</v>
      </c>
      <c r="G215" s="32">
        <v>300</v>
      </c>
    </row>
    <row r="216" spans="1:7" x14ac:dyDescent="0.2">
      <c r="A216" s="7" t="s">
        <v>130</v>
      </c>
      <c r="C216" s="33">
        <v>44433</v>
      </c>
      <c r="D216" s="7" t="s">
        <v>39</v>
      </c>
      <c r="E216" s="32">
        <v>100</v>
      </c>
      <c r="F216" s="32"/>
      <c r="G216" s="32">
        <v>400</v>
      </c>
    </row>
    <row r="217" spans="1:7" x14ac:dyDescent="0.2">
      <c r="A217" s="7" t="s">
        <v>171</v>
      </c>
      <c r="B217" s="7" t="s">
        <v>172</v>
      </c>
      <c r="C217" s="33">
        <v>44433</v>
      </c>
      <c r="D217" s="32" t="s">
        <v>39</v>
      </c>
      <c r="E217" s="32"/>
      <c r="F217" s="32">
        <v>260</v>
      </c>
      <c r="G217" s="32">
        <v>400</v>
      </c>
    </row>
    <row r="218" spans="1:7" x14ac:dyDescent="0.2">
      <c r="A218" s="7" t="s">
        <v>131</v>
      </c>
      <c r="C218" s="33">
        <v>44440</v>
      </c>
      <c r="D218" s="32" t="s">
        <v>39</v>
      </c>
      <c r="E218" s="32">
        <v>100</v>
      </c>
      <c r="F218" s="32"/>
      <c r="G218" s="32">
        <v>500</v>
      </c>
    </row>
    <row r="219" spans="1:7" x14ac:dyDescent="0.2">
      <c r="A219" s="7" t="s">
        <v>174</v>
      </c>
      <c r="B219" s="7" t="s">
        <v>175</v>
      </c>
      <c r="C219" s="33">
        <v>44470</v>
      </c>
      <c r="D219" s="32" t="s">
        <v>39</v>
      </c>
      <c r="E219" s="32">
        <v>120</v>
      </c>
      <c r="F219" s="32"/>
      <c r="G219" s="32">
        <v>620</v>
      </c>
    </row>
    <row r="220" spans="1:7" x14ac:dyDescent="0.2">
      <c r="A220" s="7" t="s">
        <v>176</v>
      </c>
      <c r="B220" s="7" t="s">
        <v>169</v>
      </c>
      <c r="C220" s="33">
        <v>44502</v>
      </c>
      <c r="D220" s="7" t="s">
        <v>39</v>
      </c>
      <c r="E220" s="32">
        <v>100</v>
      </c>
      <c r="F220" s="32"/>
      <c r="G220" s="32">
        <v>720</v>
      </c>
    </row>
    <row r="221" spans="1:7" x14ac:dyDescent="0.2">
      <c r="A221" s="7" t="s">
        <v>178</v>
      </c>
      <c r="B221" s="7" t="s">
        <v>169</v>
      </c>
      <c r="C221" s="33">
        <v>44532</v>
      </c>
      <c r="D221" s="32" t="s">
        <v>39</v>
      </c>
      <c r="E221" s="32">
        <v>100</v>
      </c>
      <c r="F221" s="32"/>
      <c r="G221" s="32">
        <v>820</v>
      </c>
    </row>
    <row r="222" spans="1:7" x14ac:dyDescent="0.2">
      <c r="A222" s="7" t="s">
        <v>185</v>
      </c>
      <c r="B222" s="7" t="s">
        <v>186</v>
      </c>
      <c r="C222" s="33">
        <v>44561</v>
      </c>
      <c r="D222" s="32" t="s">
        <v>39</v>
      </c>
      <c r="E222" s="32">
        <v>403</v>
      </c>
      <c r="F222" s="32"/>
      <c r="G222" s="32">
        <v>1223</v>
      </c>
    </row>
    <row r="223" spans="1:7" x14ac:dyDescent="0.2">
      <c r="C223" s="33"/>
      <c r="D223" s="32"/>
      <c r="E223" s="32"/>
      <c r="F223" s="32"/>
      <c r="G223" s="32"/>
    </row>
    <row r="224" spans="1:7" x14ac:dyDescent="0.2">
      <c r="C224" s="33">
        <v>44561</v>
      </c>
      <c r="D224" s="32"/>
      <c r="E224" s="32">
        <v>1583</v>
      </c>
      <c r="F224" s="32">
        <v>360</v>
      </c>
      <c r="G224" s="32">
        <v>1223</v>
      </c>
    </row>
    <row r="225" spans="3:7" x14ac:dyDescent="0.2">
      <c r="C225" s="33"/>
      <c r="D225" s="32"/>
      <c r="E225" s="32"/>
      <c r="F225" s="32"/>
      <c r="G225" s="32"/>
    </row>
    <row r="226" spans="3:7" x14ac:dyDescent="0.2">
      <c r="C226" s="33"/>
      <c r="D226" s="32"/>
      <c r="E226" s="32"/>
      <c r="F226" s="32"/>
      <c r="G226" s="32"/>
    </row>
    <row r="227" spans="3:7" x14ac:dyDescent="0.2">
      <c r="C227" s="33"/>
      <c r="D227" s="32"/>
      <c r="E227" s="32"/>
      <c r="F227" s="32"/>
      <c r="G227" s="32"/>
    </row>
    <row r="228" spans="3:7" x14ac:dyDescent="0.2">
      <c r="C228" s="33"/>
      <c r="E228" s="32"/>
      <c r="F228" s="32"/>
      <c r="G228" s="32"/>
    </row>
    <row r="229" spans="3:7" x14ac:dyDescent="0.2">
      <c r="C229" s="33"/>
      <c r="E229" s="32"/>
      <c r="F229" s="32"/>
      <c r="G229" s="32"/>
    </row>
    <row r="230" spans="3:7" x14ac:dyDescent="0.2">
      <c r="C230" s="33"/>
      <c r="D230" s="32"/>
      <c r="E230" s="32"/>
      <c r="F230" s="32"/>
      <c r="G230" s="32"/>
    </row>
    <row r="231" spans="3:7" x14ac:dyDescent="0.2">
      <c r="C231" s="33"/>
      <c r="D231" s="32"/>
      <c r="E231" s="32"/>
      <c r="F231" s="32"/>
      <c r="G231" s="32"/>
    </row>
    <row r="232" spans="3:7" x14ac:dyDescent="0.2">
      <c r="C232" s="33"/>
      <c r="D232" s="32"/>
      <c r="E232" s="32"/>
      <c r="F232" s="32"/>
      <c r="G232" s="32"/>
    </row>
    <row r="233" spans="3:7" x14ac:dyDescent="0.2">
      <c r="C233" s="33"/>
      <c r="E233" s="32"/>
      <c r="F233" s="32"/>
      <c r="G233" s="32"/>
    </row>
    <row r="234" spans="3:7" x14ac:dyDescent="0.2">
      <c r="C234" s="33"/>
      <c r="E234" s="32"/>
      <c r="F234" s="32"/>
      <c r="G234" s="32"/>
    </row>
    <row r="235" spans="3:7" x14ac:dyDescent="0.2">
      <c r="C235" s="33"/>
      <c r="D235" s="32"/>
      <c r="E235" s="32"/>
      <c r="F235" s="32"/>
      <c r="G235" s="32"/>
    </row>
    <row r="236" spans="3:7" x14ac:dyDescent="0.2">
      <c r="C236" s="33"/>
      <c r="E236" s="32"/>
      <c r="F236" s="32"/>
      <c r="G236" s="32"/>
    </row>
    <row r="237" spans="3:7" x14ac:dyDescent="0.2">
      <c r="C237" s="33"/>
      <c r="E237" s="32"/>
      <c r="F237" s="32"/>
      <c r="G237" s="32"/>
    </row>
    <row r="238" spans="3:7" x14ac:dyDescent="0.2">
      <c r="C238" s="33"/>
      <c r="E238" s="32"/>
      <c r="F238" s="32"/>
      <c r="G238" s="32"/>
    </row>
    <row r="239" spans="3:7" x14ac:dyDescent="0.2">
      <c r="C239" s="33"/>
      <c r="E239" s="32"/>
      <c r="F239" s="32"/>
      <c r="G239" s="32"/>
    </row>
    <row r="240" spans="3:7" x14ac:dyDescent="0.2">
      <c r="C240" s="33"/>
      <c r="E240" s="32"/>
      <c r="F240" s="32"/>
      <c r="G240" s="32"/>
    </row>
    <row r="241" spans="3:7" x14ac:dyDescent="0.2">
      <c r="C241" s="33"/>
      <c r="D241" s="32"/>
      <c r="E241" s="32"/>
      <c r="F241" s="32"/>
      <c r="G241" s="32"/>
    </row>
    <row r="242" spans="3:7" x14ac:dyDescent="0.2">
      <c r="C242" s="33"/>
      <c r="E242" s="32"/>
      <c r="G242" s="32"/>
    </row>
    <row r="243" spans="3:7" x14ac:dyDescent="0.2">
      <c r="C243" s="33"/>
      <c r="E243" s="32"/>
      <c r="F243" s="32"/>
      <c r="G243" s="32"/>
    </row>
    <row r="244" spans="3:7" x14ac:dyDescent="0.2">
      <c r="C244" s="33"/>
      <c r="E244" s="32"/>
      <c r="F244" s="32"/>
      <c r="G244" s="32"/>
    </row>
    <row r="245" spans="3:7" x14ac:dyDescent="0.2">
      <c r="C245" s="33"/>
      <c r="E245" s="32"/>
      <c r="F245" s="32"/>
      <c r="G245" s="32"/>
    </row>
    <row r="246" spans="3:7" x14ac:dyDescent="0.2">
      <c r="C246" s="33"/>
      <c r="D246" s="32"/>
      <c r="E246" s="32"/>
      <c r="F246" s="32"/>
      <c r="G246" s="32"/>
    </row>
    <row r="247" spans="3:7" x14ac:dyDescent="0.2">
      <c r="C247" s="33"/>
      <c r="E247" s="32"/>
      <c r="F247" s="32"/>
      <c r="G247" s="32"/>
    </row>
    <row r="248" spans="3:7" x14ac:dyDescent="0.2">
      <c r="C248" s="33"/>
      <c r="E248" s="32"/>
      <c r="G248" s="32"/>
    </row>
    <row r="249" spans="3:7" x14ac:dyDescent="0.2">
      <c r="C249" s="33"/>
      <c r="D249" s="32"/>
      <c r="E249" s="32"/>
      <c r="F249" s="32"/>
      <c r="G249" s="32"/>
    </row>
    <row r="250" spans="3:7" x14ac:dyDescent="0.2">
      <c r="C250" s="33"/>
      <c r="E250" s="32"/>
      <c r="F250" s="32"/>
      <c r="G250" s="32"/>
    </row>
    <row r="251" spans="3:7" x14ac:dyDescent="0.2">
      <c r="C251" s="33"/>
      <c r="E251" s="32"/>
      <c r="F251" s="32"/>
      <c r="G251" s="32"/>
    </row>
    <row r="252" spans="3:7" x14ac:dyDescent="0.2">
      <c r="C252" s="33"/>
      <c r="E252" s="32"/>
      <c r="G252" s="32"/>
    </row>
    <row r="253" spans="3:7" x14ac:dyDescent="0.2">
      <c r="C253" s="33"/>
      <c r="D253" s="32"/>
      <c r="E253" s="32"/>
      <c r="F253" s="32"/>
      <c r="G253" s="32"/>
    </row>
    <row r="254" spans="3:7" x14ac:dyDescent="0.2">
      <c r="C254" s="33"/>
      <c r="D254" s="32"/>
      <c r="E254" s="32"/>
      <c r="F254" s="32"/>
      <c r="G254" s="32"/>
    </row>
    <row r="255" spans="3:7" x14ac:dyDescent="0.2">
      <c r="C255" s="33"/>
      <c r="E255" s="32"/>
      <c r="F255" s="32"/>
      <c r="G255" s="32"/>
    </row>
    <row r="256" spans="3:7" x14ac:dyDescent="0.2">
      <c r="C256" s="33"/>
      <c r="E256" s="32"/>
      <c r="F256" s="32"/>
      <c r="G256" s="32"/>
    </row>
    <row r="257" spans="3:7" x14ac:dyDescent="0.2">
      <c r="C257" s="33"/>
      <c r="D257" s="32"/>
      <c r="E257" s="32"/>
      <c r="F257" s="32"/>
      <c r="G257" s="32"/>
    </row>
    <row r="258" spans="3:7" x14ac:dyDescent="0.2">
      <c r="C258" s="33"/>
      <c r="E258" s="32"/>
      <c r="F258" s="32"/>
      <c r="G258" s="32"/>
    </row>
    <row r="259" spans="3:7" x14ac:dyDescent="0.2">
      <c r="C259" s="33"/>
      <c r="E259" s="32"/>
      <c r="F259" s="32"/>
      <c r="G259" s="32"/>
    </row>
    <row r="260" spans="3:7" x14ac:dyDescent="0.2">
      <c r="C260" s="33"/>
      <c r="E260" s="32"/>
      <c r="F260" s="32"/>
      <c r="G260" s="32"/>
    </row>
    <row r="261" spans="3:7" x14ac:dyDescent="0.2">
      <c r="C261" s="33"/>
      <c r="E261" s="32"/>
      <c r="F261" s="32"/>
      <c r="G261" s="32"/>
    </row>
    <row r="262" spans="3:7" x14ac:dyDescent="0.2">
      <c r="C262" s="33"/>
      <c r="E262" s="32"/>
      <c r="F262" s="32"/>
      <c r="G262" s="32"/>
    </row>
    <row r="263" spans="3:7" x14ac:dyDescent="0.2">
      <c r="C263" s="33"/>
      <c r="E263" s="32"/>
      <c r="F263" s="32"/>
      <c r="G263" s="32"/>
    </row>
    <row r="264" spans="3:7" x14ac:dyDescent="0.2">
      <c r="C264" s="33"/>
      <c r="E264" s="32"/>
      <c r="G264" s="32"/>
    </row>
    <row r="265" spans="3:7" x14ac:dyDescent="0.2">
      <c r="C265" s="33"/>
      <c r="E265" s="32"/>
      <c r="F265" s="32"/>
      <c r="G265" s="32"/>
    </row>
    <row r="266" spans="3:7" x14ac:dyDescent="0.2">
      <c r="C266" s="33"/>
      <c r="E266" s="32"/>
      <c r="F266" s="32"/>
      <c r="G266" s="32"/>
    </row>
    <row r="267" spans="3:7" x14ac:dyDescent="0.2">
      <c r="C267" s="33"/>
      <c r="E267" s="32"/>
      <c r="F267" s="32"/>
      <c r="G267" s="32"/>
    </row>
    <row r="268" spans="3:7" x14ac:dyDescent="0.2">
      <c r="C268" s="33"/>
      <c r="E268" s="32"/>
      <c r="F268" s="32"/>
      <c r="G268" s="32"/>
    </row>
    <row r="269" spans="3:7" x14ac:dyDescent="0.2">
      <c r="C269" s="33"/>
      <c r="E269" s="32"/>
      <c r="F269" s="32"/>
      <c r="G269" s="32"/>
    </row>
    <row r="270" spans="3:7" x14ac:dyDescent="0.2">
      <c r="C270" s="33"/>
      <c r="E270" s="32"/>
      <c r="F270" s="32"/>
      <c r="G270" s="32"/>
    </row>
    <row r="271" spans="3:7" x14ac:dyDescent="0.2">
      <c r="C271" s="33"/>
      <c r="E271" s="32"/>
      <c r="F271" s="32"/>
      <c r="G271" s="32"/>
    </row>
    <row r="272" spans="3:7" x14ac:dyDescent="0.2">
      <c r="C272" s="33"/>
      <c r="E272" s="32"/>
      <c r="F272" s="32"/>
      <c r="G272" s="32"/>
    </row>
    <row r="273" spans="3:7" x14ac:dyDescent="0.2">
      <c r="C273" s="33"/>
      <c r="E273" s="32"/>
      <c r="F273" s="32"/>
      <c r="G273" s="32"/>
    </row>
    <row r="274" spans="3:7" x14ac:dyDescent="0.2">
      <c r="C274" s="33"/>
      <c r="E274" s="32"/>
      <c r="F274" s="32"/>
      <c r="G274" s="32"/>
    </row>
    <row r="275" spans="3:7" x14ac:dyDescent="0.2">
      <c r="C275" s="33"/>
      <c r="E275" s="32"/>
      <c r="F275" s="32"/>
      <c r="G275" s="32"/>
    </row>
    <row r="276" spans="3:7" x14ac:dyDescent="0.2">
      <c r="C276" s="33"/>
      <c r="E276" s="32"/>
      <c r="F276" s="32"/>
      <c r="G276" s="32"/>
    </row>
    <row r="277" spans="3:7" x14ac:dyDescent="0.2">
      <c r="C277" s="33"/>
      <c r="F277" s="32"/>
      <c r="G277" s="32"/>
    </row>
    <row r="278" spans="3:7" x14ac:dyDescent="0.2">
      <c r="C278" s="33"/>
      <c r="E278" s="32"/>
      <c r="F278" s="32"/>
      <c r="G278" s="32"/>
    </row>
    <row r="279" spans="3:7" x14ac:dyDescent="0.2">
      <c r="C279" s="33"/>
      <c r="E279" s="32"/>
      <c r="F279" s="32"/>
      <c r="G279" s="32"/>
    </row>
    <row r="280" spans="3:7" x14ac:dyDescent="0.2">
      <c r="C280" s="33"/>
      <c r="E280" s="32"/>
      <c r="F280" s="32"/>
      <c r="G280" s="32"/>
    </row>
    <row r="281" spans="3:7" x14ac:dyDescent="0.2">
      <c r="C281" s="33"/>
      <c r="F281" s="32"/>
      <c r="G281" s="32"/>
    </row>
    <row r="282" spans="3:7" x14ac:dyDescent="0.2">
      <c r="C282" s="33"/>
      <c r="E282" s="32"/>
      <c r="F282" s="32"/>
      <c r="G282" s="32"/>
    </row>
    <row r="283" spans="3:7" x14ac:dyDescent="0.2">
      <c r="C283" s="33"/>
      <c r="E283" s="32"/>
      <c r="F283" s="32"/>
      <c r="G283" s="32"/>
    </row>
    <row r="284" spans="3:7" x14ac:dyDescent="0.2">
      <c r="C284" s="33"/>
      <c r="E284" s="32"/>
      <c r="F284" s="32"/>
      <c r="G284" s="32"/>
    </row>
    <row r="285" spans="3:7" x14ac:dyDescent="0.2">
      <c r="C285" s="33"/>
      <c r="E285" s="32"/>
      <c r="F285" s="32"/>
      <c r="G285" s="32"/>
    </row>
    <row r="286" spans="3:7" x14ac:dyDescent="0.2">
      <c r="C286" s="33"/>
      <c r="E286" s="32"/>
      <c r="F286" s="32"/>
      <c r="G286" s="32"/>
    </row>
    <row r="287" spans="3:7" x14ac:dyDescent="0.2">
      <c r="C287" s="33"/>
      <c r="E287" s="32"/>
      <c r="F287" s="32"/>
      <c r="G287" s="32"/>
    </row>
    <row r="288" spans="3:7" x14ac:dyDescent="0.2">
      <c r="C288" s="33"/>
      <c r="E288" s="32"/>
      <c r="F288" s="32"/>
      <c r="G288" s="32"/>
    </row>
    <row r="289" spans="3:7" x14ac:dyDescent="0.2">
      <c r="C289" s="33"/>
      <c r="E289" s="32"/>
      <c r="F289" s="32"/>
      <c r="G289" s="32"/>
    </row>
    <row r="290" spans="3:7" x14ac:dyDescent="0.2">
      <c r="C290" s="33"/>
      <c r="E290" s="32"/>
      <c r="F290" s="32"/>
      <c r="G290" s="32"/>
    </row>
    <row r="291" spans="3:7" x14ac:dyDescent="0.2">
      <c r="C291" s="33"/>
      <c r="E291" s="32"/>
      <c r="F291" s="32"/>
      <c r="G291" s="32"/>
    </row>
    <row r="292" spans="3:7" x14ac:dyDescent="0.2">
      <c r="C292" s="33"/>
      <c r="E292" s="32"/>
      <c r="F292" s="32"/>
      <c r="G292" s="32"/>
    </row>
    <row r="293" spans="3:7" x14ac:dyDescent="0.2">
      <c r="C293" s="33"/>
      <c r="E293" s="32"/>
      <c r="F293" s="32"/>
      <c r="G293" s="32"/>
    </row>
    <row r="294" spans="3:7" x14ac:dyDescent="0.2">
      <c r="C294" s="33"/>
      <c r="E294" s="32"/>
      <c r="F294" s="32"/>
      <c r="G294" s="32"/>
    </row>
    <row r="295" spans="3:7" x14ac:dyDescent="0.2">
      <c r="C295" s="33"/>
      <c r="E295" s="32"/>
      <c r="F295" s="32"/>
      <c r="G295" s="32"/>
    </row>
    <row r="296" spans="3:7" x14ac:dyDescent="0.2">
      <c r="C296" s="33"/>
      <c r="E296" s="32"/>
      <c r="F296" s="32"/>
      <c r="G296" s="32"/>
    </row>
    <row r="297" spans="3:7" x14ac:dyDescent="0.2">
      <c r="C297" s="33"/>
      <c r="F297" s="32"/>
      <c r="G297" s="32"/>
    </row>
    <row r="298" spans="3:7" x14ac:dyDescent="0.2">
      <c r="C298" s="33"/>
      <c r="E298" s="32"/>
      <c r="F298" s="32"/>
      <c r="G298" s="32"/>
    </row>
    <row r="299" spans="3:7" x14ac:dyDescent="0.2">
      <c r="C299" s="33"/>
      <c r="E299" s="32"/>
      <c r="F299" s="32"/>
      <c r="G299" s="32"/>
    </row>
    <row r="300" spans="3:7" x14ac:dyDescent="0.2">
      <c r="C300" s="33"/>
      <c r="E300" s="32"/>
      <c r="F300" s="32"/>
      <c r="G300" s="32"/>
    </row>
    <row r="301" spans="3:7" x14ac:dyDescent="0.2">
      <c r="C301" s="33"/>
      <c r="E301" s="32"/>
      <c r="F301" s="32"/>
      <c r="G301" s="32"/>
    </row>
    <row r="302" spans="3:7" x14ac:dyDescent="0.2">
      <c r="C302" s="33"/>
      <c r="E302" s="32"/>
      <c r="F302" s="32"/>
      <c r="G302" s="32"/>
    </row>
    <row r="303" spans="3:7" x14ac:dyDescent="0.2">
      <c r="C303" s="33"/>
      <c r="E303" s="32"/>
      <c r="F303" s="32"/>
      <c r="G303" s="32"/>
    </row>
    <row r="304" spans="3:7" x14ac:dyDescent="0.2">
      <c r="C304" s="33"/>
      <c r="E304" s="32"/>
      <c r="F304" s="32"/>
      <c r="G304" s="32"/>
    </row>
    <row r="305" spans="3:7" x14ac:dyDescent="0.2">
      <c r="C305" s="33"/>
      <c r="E305" s="32"/>
      <c r="F305" s="32"/>
      <c r="G305" s="32"/>
    </row>
    <row r="306" spans="3:7" x14ac:dyDescent="0.2">
      <c r="C306" s="33"/>
      <c r="E306" s="32"/>
      <c r="F306" s="32"/>
      <c r="G306" s="32"/>
    </row>
    <row r="307" spans="3:7" x14ac:dyDescent="0.2">
      <c r="C307" s="33"/>
      <c r="E307" s="32"/>
      <c r="F307" s="32"/>
      <c r="G307" s="32"/>
    </row>
    <row r="308" spans="3:7" x14ac:dyDescent="0.2">
      <c r="C308" s="33"/>
      <c r="E308" s="32"/>
      <c r="F308" s="32"/>
      <c r="G308" s="32"/>
    </row>
    <row r="309" spans="3:7" x14ac:dyDescent="0.2">
      <c r="C309" s="33"/>
      <c r="E309" s="32"/>
      <c r="F309" s="32"/>
      <c r="G309" s="32"/>
    </row>
    <row r="310" spans="3:7" x14ac:dyDescent="0.2">
      <c r="C310" s="33"/>
      <c r="F310" s="32"/>
      <c r="G310" s="32"/>
    </row>
    <row r="311" spans="3:7" x14ac:dyDescent="0.2">
      <c r="C311" s="33"/>
      <c r="F311" s="32"/>
      <c r="G311" s="32"/>
    </row>
    <row r="312" spans="3:7" x14ac:dyDescent="0.2">
      <c r="C312" s="33"/>
      <c r="F312" s="32"/>
      <c r="G312" s="32"/>
    </row>
    <row r="313" spans="3:7" x14ac:dyDescent="0.2">
      <c r="C313" s="33"/>
      <c r="F313" s="32"/>
      <c r="G313" s="32"/>
    </row>
    <row r="314" spans="3:7" x14ac:dyDescent="0.2">
      <c r="C314" s="33"/>
      <c r="E314" s="32"/>
      <c r="F314" s="32"/>
      <c r="G314" s="32"/>
    </row>
    <row r="315" spans="3:7" x14ac:dyDescent="0.2">
      <c r="C315" s="33"/>
      <c r="E315" s="32"/>
      <c r="F315" s="32"/>
      <c r="G315" s="32"/>
    </row>
    <row r="316" spans="3:7" x14ac:dyDescent="0.2">
      <c r="C316" s="33"/>
      <c r="E316" s="32"/>
      <c r="F316" s="32"/>
      <c r="G316" s="32"/>
    </row>
    <row r="317" spans="3:7" x14ac:dyDescent="0.2">
      <c r="C317" s="33"/>
      <c r="E317" s="32"/>
      <c r="F317" s="32"/>
      <c r="G317" s="32"/>
    </row>
    <row r="318" spans="3:7" x14ac:dyDescent="0.2">
      <c r="C318" s="33"/>
      <c r="F318" s="32"/>
      <c r="G318" s="32"/>
    </row>
    <row r="319" spans="3:7" x14ac:dyDescent="0.2">
      <c r="C319" s="33"/>
      <c r="E319" s="32"/>
      <c r="F319" s="32"/>
      <c r="G319" s="32"/>
    </row>
    <row r="320" spans="3:7" x14ac:dyDescent="0.2">
      <c r="C320" s="33"/>
      <c r="E320" s="32"/>
      <c r="F320" s="32"/>
      <c r="G320" s="32"/>
    </row>
    <row r="321" spans="3:7" x14ac:dyDescent="0.2">
      <c r="C321" s="33"/>
      <c r="E321" s="32"/>
      <c r="F321" s="32"/>
      <c r="G321" s="32"/>
    </row>
    <row r="322" spans="3:7" x14ac:dyDescent="0.2">
      <c r="C322" s="33"/>
      <c r="E322" s="32"/>
      <c r="F322" s="32"/>
      <c r="G322" s="32"/>
    </row>
    <row r="323" spans="3:7" x14ac:dyDescent="0.2">
      <c r="C323" s="33"/>
      <c r="E323" s="32"/>
      <c r="F323" s="32"/>
      <c r="G323" s="32"/>
    </row>
    <row r="324" spans="3:7" x14ac:dyDescent="0.2">
      <c r="C324" s="33"/>
      <c r="E324" s="32"/>
      <c r="F324" s="32"/>
      <c r="G324" s="32"/>
    </row>
    <row r="325" spans="3:7" x14ac:dyDescent="0.2">
      <c r="C325" s="33"/>
      <c r="E325" s="32"/>
      <c r="F325" s="32"/>
      <c r="G325" s="32"/>
    </row>
    <row r="326" spans="3:7" x14ac:dyDescent="0.2">
      <c r="C326" s="33"/>
      <c r="E326" s="32"/>
      <c r="F326" s="32"/>
      <c r="G326" s="32"/>
    </row>
    <row r="327" spans="3:7" x14ac:dyDescent="0.2">
      <c r="C327" s="33"/>
      <c r="E327" s="32"/>
      <c r="F327" s="32"/>
      <c r="G327" s="32"/>
    </row>
    <row r="328" spans="3:7" x14ac:dyDescent="0.2">
      <c r="C328" s="33"/>
      <c r="E328" s="32"/>
      <c r="F328" s="32"/>
      <c r="G328" s="32"/>
    </row>
    <row r="329" spans="3:7" x14ac:dyDescent="0.2">
      <c r="C329" s="33"/>
      <c r="E329" s="32"/>
      <c r="F329" s="32"/>
      <c r="G329" s="32"/>
    </row>
    <row r="330" spans="3:7" x14ac:dyDescent="0.2">
      <c r="C330" s="33"/>
      <c r="E330" s="32"/>
      <c r="F330" s="32"/>
      <c r="G330" s="32"/>
    </row>
    <row r="331" spans="3:7" x14ac:dyDescent="0.2">
      <c r="C331" s="33"/>
      <c r="E331" s="32"/>
      <c r="F331" s="32"/>
      <c r="G331" s="32"/>
    </row>
    <row r="332" spans="3:7" x14ac:dyDescent="0.2">
      <c r="C332" s="33"/>
      <c r="E332" s="32"/>
      <c r="F332" s="32"/>
      <c r="G332" s="32"/>
    </row>
    <row r="333" spans="3:7" x14ac:dyDescent="0.2">
      <c r="C333" s="33"/>
      <c r="F333" s="32"/>
      <c r="G333" s="32"/>
    </row>
    <row r="334" spans="3:7" x14ac:dyDescent="0.2">
      <c r="C334" s="33"/>
      <c r="E334" s="32"/>
      <c r="F334" s="32"/>
      <c r="G334" s="32"/>
    </row>
    <row r="335" spans="3:7" x14ac:dyDescent="0.2">
      <c r="C335" s="33"/>
      <c r="F335" s="32"/>
      <c r="G335" s="32"/>
    </row>
    <row r="336" spans="3:7" x14ac:dyDescent="0.2">
      <c r="C336" s="33"/>
      <c r="E336" s="32"/>
      <c r="F336" s="32"/>
      <c r="G336" s="32"/>
    </row>
    <row r="337" spans="3:7" x14ac:dyDescent="0.2">
      <c r="C337" s="33"/>
      <c r="E337" s="32"/>
      <c r="F337" s="32"/>
      <c r="G337" s="32"/>
    </row>
    <row r="338" spans="3:7" x14ac:dyDescent="0.2">
      <c r="C338" s="33"/>
      <c r="E338" s="32"/>
      <c r="F338" s="32"/>
      <c r="G338" s="32"/>
    </row>
    <row r="339" spans="3:7" x14ac:dyDescent="0.2">
      <c r="C339" s="33"/>
      <c r="F339" s="32"/>
      <c r="G339" s="32"/>
    </row>
    <row r="340" spans="3:7" x14ac:dyDescent="0.2">
      <c r="C340" s="33"/>
      <c r="E340" s="32"/>
      <c r="F340" s="32"/>
      <c r="G340" s="32"/>
    </row>
    <row r="341" spans="3:7" x14ac:dyDescent="0.2">
      <c r="C341" s="33"/>
      <c r="E341" s="32"/>
      <c r="F341" s="32"/>
      <c r="G341" s="32"/>
    </row>
    <row r="342" spans="3:7" x14ac:dyDescent="0.2">
      <c r="C342" s="33"/>
      <c r="E342" s="32"/>
      <c r="F342" s="32"/>
      <c r="G342" s="32"/>
    </row>
    <row r="343" spans="3:7" x14ac:dyDescent="0.2">
      <c r="C343" s="33"/>
      <c r="E343" s="32"/>
      <c r="F343" s="32"/>
      <c r="G343" s="32"/>
    </row>
    <row r="344" spans="3:7" x14ac:dyDescent="0.2">
      <c r="C344" s="33"/>
      <c r="F344" s="32"/>
      <c r="G344" s="32"/>
    </row>
    <row r="345" spans="3:7" x14ac:dyDescent="0.2">
      <c r="C345" s="33"/>
      <c r="E345" s="32"/>
      <c r="F345" s="32"/>
      <c r="G345" s="32"/>
    </row>
    <row r="346" spans="3:7" x14ac:dyDescent="0.2">
      <c r="C346" s="33"/>
      <c r="F346" s="32"/>
      <c r="G346" s="32"/>
    </row>
    <row r="347" spans="3:7" x14ac:dyDescent="0.2">
      <c r="C347" s="33"/>
      <c r="E347" s="32"/>
      <c r="F347" s="32"/>
      <c r="G347" s="32"/>
    </row>
    <row r="348" spans="3:7" x14ac:dyDescent="0.2">
      <c r="C348" s="33"/>
      <c r="F348" s="32"/>
      <c r="G348" s="32"/>
    </row>
    <row r="349" spans="3:7" x14ac:dyDescent="0.2">
      <c r="C349" s="33"/>
      <c r="E349" s="32"/>
      <c r="F349" s="32"/>
      <c r="G349" s="32"/>
    </row>
    <row r="350" spans="3:7" x14ac:dyDescent="0.2">
      <c r="C350" s="33"/>
      <c r="F350" s="32"/>
      <c r="G350" s="32"/>
    </row>
    <row r="351" spans="3:7" x14ac:dyDescent="0.2">
      <c r="C351" s="33"/>
      <c r="E351" s="32"/>
      <c r="F351" s="32"/>
      <c r="G351" s="32"/>
    </row>
    <row r="352" spans="3:7" x14ac:dyDescent="0.2">
      <c r="C352" s="33"/>
      <c r="E352" s="32"/>
      <c r="F352" s="32"/>
      <c r="G352" s="32"/>
    </row>
    <row r="353" spans="3:7" x14ac:dyDescent="0.2">
      <c r="C353" s="33"/>
      <c r="E353" s="32"/>
      <c r="F353" s="32"/>
      <c r="G353" s="32"/>
    </row>
    <row r="354" spans="3:7" x14ac:dyDescent="0.2">
      <c r="C354" s="33"/>
      <c r="E354" s="32"/>
      <c r="F354" s="32"/>
      <c r="G354" s="32"/>
    </row>
    <row r="355" spans="3:7" x14ac:dyDescent="0.2">
      <c r="C355" s="33"/>
      <c r="E355" s="32"/>
      <c r="F355" s="32"/>
      <c r="G355" s="32"/>
    </row>
    <row r="356" spans="3:7" x14ac:dyDescent="0.2">
      <c r="C356" s="33"/>
      <c r="E356" s="32"/>
      <c r="F356" s="32"/>
      <c r="G356" s="32"/>
    </row>
    <row r="357" spans="3:7" x14ac:dyDescent="0.2">
      <c r="C357" s="33"/>
      <c r="E357" s="32"/>
      <c r="F357" s="32"/>
      <c r="G357" s="32"/>
    </row>
    <row r="358" spans="3:7" x14ac:dyDescent="0.2">
      <c r="C358" s="33"/>
      <c r="E358" s="32"/>
      <c r="F358" s="32"/>
      <c r="G358" s="32"/>
    </row>
    <row r="359" spans="3:7" x14ac:dyDescent="0.2">
      <c r="C359" s="33"/>
      <c r="E359" s="32"/>
      <c r="F359" s="32"/>
      <c r="G359" s="32"/>
    </row>
    <row r="360" spans="3:7" x14ac:dyDescent="0.2">
      <c r="C360" s="33"/>
      <c r="E360" s="32"/>
      <c r="F360" s="32"/>
      <c r="G360" s="32"/>
    </row>
    <row r="361" spans="3:7" x14ac:dyDescent="0.2">
      <c r="C361" s="33"/>
      <c r="E361" s="32"/>
      <c r="F361" s="32"/>
      <c r="G361" s="32"/>
    </row>
    <row r="362" spans="3:7" x14ac:dyDescent="0.2">
      <c r="C362" s="33"/>
      <c r="E362" s="32"/>
      <c r="F362" s="32"/>
      <c r="G362" s="32"/>
    </row>
    <row r="363" spans="3:7" x14ac:dyDescent="0.2">
      <c r="C363" s="33"/>
      <c r="F363" s="32"/>
      <c r="G363" s="32"/>
    </row>
    <row r="364" spans="3:7" x14ac:dyDescent="0.2">
      <c r="C364" s="33"/>
      <c r="E364" s="32"/>
      <c r="F364" s="32"/>
      <c r="G364" s="32"/>
    </row>
    <row r="365" spans="3:7" x14ac:dyDescent="0.2">
      <c r="C365" s="33"/>
      <c r="E365" s="32"/>
      <c r="F365" s="32"/>
      <c r="G365" s="32"/>
    </row>
    <row r="366" spans="3:7" x14ac:dyDescent="0.2">
      <c r="C366" s="33"/>
      <c r="E366" s="32"/>
      <c r="F366" s="32"/>
      <c r="G366" s="32"/>
    </row>
    <row r="367" spans="3:7" x14ac:dyDescent="0.2">
      <c r="C367" s="33"/>
      <c r="E367" s="32"/>
      <c r="F367" s="32"/>
      <c r="G367" s="32"/>
    </row>
    <row r="368" spans="3:7" x14ac:dyDescent="0.2">
      <c r="C368" s="33"/>
      <c r="E368" s="32"/>
      <c r="F368" s="32"/>
      <c r="G368" s="32"/>
    </row>
    <row r="369" spans="3:7" x14ac:dyDescent="0.2">
      <c r="C369" s="33"/>
      <c r="E369" s="32"/>
      <c r="F369" s="32"/>
      <c r="G369" s="32"/>
    </row>
    <row r="370" spans="3:7" x14ac:dyDescent="0.2">
      <c r="C370" s="33"/>
      <c r="E370" s="32"/>
      <c r="F370" s="32"/>
      <c r="G370" s="32"/>
    </row>
    <row r="371" spans="3:7" x14ac:dyDescent="0.2">
      <c r="C371" s="33"/>
      <c r="F371" s="32"/>
      <c r="G371" s="32"/>
    </row>
    <row r="372" spans="3:7" x14ac:dyDescent="0.2">
      <c r="C372" s="33"/>
      <c r="E372" s="32"/>
      <c r="F372" s="32"/>
      <c r="G372" s="32"/>
    </row>
    <row r="373" spans="3:7" x14ac:dyDescent="0.2">
      <c r="C373" s="33"/>
      <c r="E373" s="32"/>
      <c r="F373" s="32"/>
      <c r="G373" s="32"/>
    </row>
    <row r="374" spans="3:7" x14ac:dyDescent="0.2">
      <c r="C374" s="33"/>
      <c r="E374" s="32"/>
      <c r="F374" s="32"/>
      <c r="G374" s="32"/>
    </row>
    <row r="375" spans="3:7" x14ac:dyDescent="0.2">
      <c r="C375" s="33"/>
      <c r="E375" s="32"/>
      <c r="F375" s="32"/>
      <c r="G375" s="32"/>
    </row>
    <row r="376" spans="3:7" x14ac:dyDescent="0.2">
      <c r="C376" s="33"/>
      <c r="E376" s="32"/>
      <c r="F376" s="32"/>
      <c r="G376" s="32"/>
    </row>
    <row r="377" spans="3:7" x14ac:dyDescent="0.2">
      <c r="C377" s="33"/>
      <c r="F377" s="32"/>
      <c r="G377" s="32"/>
    </row>
    <row r="378" spans="3:7" x14ac:dyDescent="0.2">
      <c r="C378" s="33"/>
      <c r="E378" s="32"/>
      <c r="F378" s="32"/>
      <c r="G378" s="32"/>
    </row>
    <row r="379" spans="3:7" x14ac:dyDescent="0.2">
      <c r="C379" s="33"/>
      <c r="E379" s="32"/>
      <c r="F379" s="32"/>
      <c r="G379" s="32"/>
    </row>
    <row r="380" spans="3:7" x14ac:dyDescent="0.2">
      <c r="C380" s="33"/>
      <c r="E380" s="32"/>
      <c r="F380" s="32"/>
      <c r="G380" s="32"/>
    </row>
    <row r="381" spans="3:7" x14ac:dyDescent="0.2">
      <c r="C381" s="33"/>
      <c r="E381" s="32"/>
      <c r="F381" s="32"/>
      <c r="G381" s="32"/>
    </row>
    <row r="382" spans="3:7" x14ac:dyDescent="0.2">
      <c r="C382" s="33"/>
      <c r="E382" s="32"/>
      <c r="F382" s="32"/>
      <c r="G382" s="32"/>
    </row>
    <row r="383" spans="3:7" x14ac:dyDescent="0.2">
      <c r="C383" s="33"/>
      <c r="E383" s="32"/>
      <c r="F383" s="32"/>
      <c r="G383" s="32"/>
    </row>
    <row r="384" spans="3:7" x14ac:dyDescent="0.2">
      <c r="C384" s="33"/>
      <c r="E384" s="32"/>
      <c r="F384" s="32"/>
      <c r="G384" s="32"/>
    </row>
    <row r="385" spans="3:7" x14ac:dyDescent="0.2">
      <c r="C385" s="33"/>
      <c r="E385" s="32"/>
      <c r="F385" s="32"/>
      <c r="G385" s="32"/>
    </row>
    <row r="386" spans="3:7" x14ac:dyDescent="0.2">
      <c r="C386" s="33"/>
      <c r="E386" s="32"/>
      <c r="F386" s="32"/>
      <c r="G386" s="32"/>
    </row>
    <row r="387" spans="3:7" x14ac:dyDescent="0.2">
      <c r="C387" s="33"/>
      <c r="E387" s="32"/>
      <c r="F387" s="32"/>
      <c r="G387" s="32"/>
    </row>
    <row r="388" spans="3:7" x14ac:dyDescent="0.2">
      <c r="C388" s="33"/>
      <c r="F388" s="32"/>
      <c r="G388" s="32"/>
    </row>
    <row r="389" spans="3:7" x14ac:dyDescent="0.2">
      <c r="C389" s="33"/>
      <c r="E389" s="32"/>
      <c r="F389" s="32"/>
      <c r="G389" s="32"/>
    </row>
    <row r="390" spans="3:7" x14ac:dyDescent="0.2">
      <c r="C390" s="33"/>
      <c r="E390" s="32"/>
      <c r="F390" s="32"/>
      <c r="G390" s="32"/>
    </row>
    <row r="391" spans="3:7" x14ac:dyDescent="0.2">
      <c r="C391" s="33"/>
      <c r="E391" s="32"/>
      <c r="F391" s="32"/>
      <c r="G391" s="32"/>
    </row>
    <row r="392" spans="3:7" x14ac:dyDescent="0.2">
      <c r="C392" s="33"/>
      <c r="E392" s="32"/>
      <c r="F392" s="32"/>
      <c r="G392" s="32"/>
    </row>
    <row r="393" spans="3:7" x14ac:dyDescent="0.2">
      <c r="C393" s="33"/>
      <c r="E393" s="32"/>
      <c r="F393" s="32"/>
      <c r="G393" s="32"/>
    </row>
    <row r="394" spans="3:7" x14ac:dyDescent="0.2">
      <c r="C394" s="33"/>
      <c r="E394" s="32"/>
      <c r="F394" s="32"/>
      <c r="G394" s="32"/>
    </row>
    <row r="395" spans="3:7" x14ac:dyDescent="0.2">
      <c r="C395" s="33"/>
      <c r="E395" s="32"/>
      <c r="F395" s="32"/>
      <c r="G395" s="32"/>
    </row>
    <row r="396" spans="3:7" x14ac:dyDescent="0.2">
      <c r="C396" s="33"/>
      <c r="E396" s="32"/>
      <c r="F396" s="32"/>
      <c r="G396" s="32"/>
    </row>
    <row r="397" spans="3:7" x14ac:dyDescent="0.2">
      <c r="C397" s="33"/>
      <c r="F397" s="32"/>
      <c r="G397" s="32"/>
    </row>
    <row r="398" spans="3:7" x14ac:dyDescent="0.2">
      <c r="C398" s="33"/>
      <c r="E398" s="32"/>
      <c r="F398" s="32"/>
      <c r="G398" s="32"/>
    </row>
    <row r="399" spans="3:7" x14ac:dyDescent="0.2">
      <c r="C399" s="33"/>
      <c r="E399" s="32"/>
      <c r="F399" s="32"/>
      <c r="G399" s="32"/>
    </row>
    <row r="400" spans="3:7" x14ac:dyDescent="0.2">
      <c r="C400" s="33"/>
      <c r="E400" s="32"/>
      <c r="F400" s="32"/>
      <c r="G400" s="32"/>
    </row>
    <row r="401" spans="3:7" x14ac:dyDescent="0.2">
      <c r="C401" s="33"/>
      <c r="E401" s="32"/>
      <c r="F401" s="32"/>
      <c r="G401" s="32"/>
    </row>
    <row r="402" spans="3:7" x14ac:dyDescent="0.2">
      <c r="C402" s="33"/>
      <c r="E402" s="32"/>
      <c r="F402" s="32"/>
      <c r="G402" s="32"/>
    </row>
    <row r="403" spans="3:7" x14ac:dyDescent="0.2">
      <c r="C403" s="33"/>
      <c r="E403" s="32"/>
      <c r="F403" s="32"/>
      <c r="G403" s="32"/>
    </row>
    <row r="404" spans="3:7" x14ac:dyDescent="0.2">
      <c r="C404" s="33"/>
      <c r="E404" s="32"/>
      <c r="F404" s="32"/>
      <c r="G404" s="32"/>
    </row>
    <row r="405" spans="3:7" x14ac:dyDescent="0.2">
      <c r="C405" s="33"/>
      <c r="E405" s="32"/>
      <c r="F405" s="32"/>
      <c r="G405" s="32"/>
    </row>
    <row r="406" spans="3:7" x14ac:dyDescent="0.2">
      <c r="C406" s="33"/>
      <c r="E406" s="32"/>
      <c r="F406" s="32"/>
      <c r="G406" s="32"/>
    </row>
    <row r="407" spans="3:7" x14ac:dyDescent="0.2">
      <c r="C407" s="33"/>
      <c r="E407" s="32"/>
      <c r="F407" s="32"/>
      <c r="G407" s="32"/>
    </row>
    <row r="408" spans="3:7" x14ac:dyDescent="0.2">
      <c r="C408" s="33"/>
      <c r="E408" s="32"/>
      <c r="F408" s="32"/>
      <c r="G408" s="32"/>
    </row>
    <row r="409" spans="3:7" x14ac:dyDescent="0.2">
      <c r="C409" s="33"/>
      <c r="E409" s="32"/>
      <c r="F409" s="32"/>
      <c r="G409" s="32"/>
    </row>
    <row r="410" spans="3:7" x14ac:dyDescent="0.2">
      <c r="C410" s="33"/>
      <c r="E410" s="32"/>
      <c r="F410" s="32"/>
      <c r="G410" s="32"/>
    </row>
    <row r="411" spans="3:7" x14ac:dyDescent="0.2">
      <c r="C411" s="33"/>
      <c r="F411" s="32"/>
      <c r="G411" s="32"/>
    </row>
    <row r="412" spans="3:7" x14ac:dyDescent="0.2">
      <c r="C412" s="33"/>
      <c r="E412" s="32"/>
      <c r="F412" s="32"/>
      <c r="G412" s="32"/>
    </row>
    <row r="413" spans="3:7" x14ac:dyDescent="0.2">
      <c r="C413" s="33"/>
      <c r="F413" s="32"/>
      <c r="G413" s="32"/>
    </row>
    <row r="414" spans="3:7" x14ac:dyDescent="0.2">
      <c r="C414" s="33"/>
      <c r="E414" s="32"/>
      <c r="F414" s="32"/>
      <c r="G414" s="32"/>
    </row>
    <row r="415" spans="3:7" x14ac:dyDescent="0.2">
      <c r="C415" s="33"/>
      <c r="F415" s="32"/>
      <c r="G415" s="32"/>
    </row>
    <row r="416" spans="3:7" x14ac:dyDescent="0.2">
      <c r="C416" s="33"/>
      <c r="E416" s="32"/>
      <c r="F416" s="32"/>
      <c r="G416" s="32"/>
    </row>
    <row r="417" spans="3:7" x14ac:dyDescent="0.2">
      <c r="C417" s="33"/>
      <c r="F417" s="32"/>
      <c r="G417" s="32"/>
    </row>
    <row r="418" spans="3:7" x14ac:dyDescent="0.2">
      <c r="C418" s="33"/>
      <c r="E418" s="32"/>
      <c r="F418" s="32"/>
      <c r="G418" s="32"/>
    </row>
    <row r="419" spans="3:7" x14ac:dyDescent="0.2">
      <c r="C419" s="33"/>
      <c r="F419" s="32"/>
      <c r="G419" s="32"/>
    </row>
    <row r="420" spans="3:7" x14ac:dyDescent="0.2">
      <c r="C420" s="33"/>
      <c r="F420" s="32"/>
      <c r="G420" s="32"/>
    </row>
    <row r="421" spans="3:7" x14ac:dyDescent="0.2">
      <c r="C421" s="33"/>
      <c r="E421" s="32"/>
      <c r="F421" s="32"/>
      <c r="G421" s="32"/>
    </row>
    <row r="422" spans="3:7" x14ac:dyDescent="0.2">
      <c r="C422" s="33"/>
      <c r="E422" s="32"/>
      <c r="F422" s="32"/>
      <c r="G422" s="32"/>
    </row>
    <row r="423" spans="3:7" x14ac:dyDescent="0.2">
      <c r="C423" s="33"/>
      <c r="F423" s="32"/>
      <c r="G423" s="32"/>
    </row>
    <row r="424" spans="3:7" x14ac:dyDescent="0.2">
      <c r="C424" s="33"/>
      <c r="F424" s="32"/>
      <c r="G424" s="32"/>
    </row>
    <row r="425" spans="3:7" x14ac:dyDescent="0.2">
      <c r="C425" s="33"/>
      <c r="E425" s="32"/>
      <c r="F425" s="32"/>
      <c r="G425" s="32"/>
    </row>
    <row r="426" spans="3:7" x14ac:dyDescent="0.2">
      <c r="C426" s="33"/>
      <c r="E426" s="32"/>
      <c r="F426" s="32"/>
      <c r="G426" s="32"/>
    </row>
    <row r="427" spans="3:7" x14ac:dyDescent="0.2">
      <c r="C427" s="33"/>
      <c r="F427" s="32"/>
      <c r="G427" s="32"/>
    </row>
    <row r="428" spans="3:7" x14ac:dyDescent="0.2">
      <c r="C428" s="33"/>
      <c r="E428" s="32"/>
      <c r="F428" s="32"/>
      <c r="G428" s="32"/>
    </row>
    <row r="429" spans="3:7" x14ac:dyDescent="0.2">
      <c r="C429" s="33"/>
      <c r="E429" s="32"/>
      <c r="F429" s="32"/>
      <c r="G429" s="32"/>
    </row>
    <row r="430" spans="3:7" x14ac:dyDescent="0.2">
      <c r="C430" s="33"/>
      <c r="E430" s="32"/>
      <c r="F430" s="32"/>
      <c r="G430" s="32"/>
    </row>
    <row r="431" spans="3:7" x14ac:dyDescent="0.2">
      <c r="C431" s="33"/>
      <c r="E431" s="32"/>
      <c r="F431" s="32"/>
      <c r="G431" s="32"/>
    </row>
    <row r="432" spans="3:7" x14ac:dyDescent="0.2">
      <c r="C432" s="33"/>
      <c r="F432" s="32"/>
      <c r="G432" s="32"/>
    </row>
    <row r="433" spans="3:7" x14ac:dyDescent="0.2">
      <c r="C433" s="33"/>
      <c r="E433" s="32"/>
      <c r="F433" s="32"/>
      <c r="G433" s="32"/>
    </row>
    <row r="434" spans="3:7" x14ac:dyDescent="0.2">
      <c r="C434" s="33"/>
      <c r="F434" s="32"/>
      <c r="G434" s="32"/>
    </row>
    <row r="435" spans="3:7" x14ac:dyDescent="0.2">
      <c r="C435" s="33"/>
      <c r="F435" s="32"/>
      <c r="G435" s="32"/>
    </row>
    <row r="436" spans="3:7" x14ac:dyDescent="0.2">
      <c r="C436" s="33"/>
      <c r="F436" s="32"/>
      <c r="G436" s="32"/>
    </row>
    <row r="437" spans="3:7" x14ac:dyDescent="0.2">
      <c r="C437" s="33"/>
      <c r="E437" s="32"/>
      <c r="F437" s="32"/>
      <c r="G437" s="32"/>
    </row>
    <row r="438" spans="3:7" x14ac:dyDescent="0.2">
      <c r="C438" s="33"/>
      <c r="F438" s="32"/>
      <c r="G438" s="32"/>
    </row>
    <row r="439" spans="3:7" x14ac:dyDescent="0.2">
      <c r="C439" s="33"/>
      <c r="E439" s="32"/>
      <c r="F439" s="32"/>
      <c r="G439" s="32"/>
    </row>
    <row r="440" spans="3:7" x14ac:dyDescent="0.2">
      <c r="C440" s="33"/>
      <c r="F440" s="32"/>
      <c r="G440" s="32"/>
    </row>
    <row r="441" spans="3:7" x14ac:dyDescent="0.2">
      <c r="C441" s="33"/>
      <c r="E441" s="32"/>
      <c r="F441" s="32"/>
      <c r="G441" s="32"/>
    </row>
    <row r="442" spans="3:7" x14ac:dyDescent="0.2">
      <c r="C442" s="33"/>
      <c r="F442" s="32"/>
      <c r="G442" s="32"/>
    </row>
    <row r="443" spans="3:7" x14ac:dyDescent="0.2">
      <c r="C443" s="33"/>
      <c r="F443" s="32"/>
      <c r="G443" s="32"/>
    </row>
    <row r="444" spans="3:7" x14ac:dyDescent="0.2">
      <c r="C444" s="33"/>
      <c r="F444" s="32"/>
      <c r="G444" s="32"/>
    </row>
    <row r="445" spans="3:7" x14ac:dyDescent="0.2">
      <c r="C445" s="33"/>
      <c r="E445" s="32"/>
      <c r="F445" s="32"/>
      <c r="G445" s="32"/>
    </row>
    <row r="446" spans="3:7" x14ac:dyDescent="0.2">
      <c r="C446" s="33"/>
      <c r="F446" s="32"/>
      <c r="G446" s="32"/>
    </row>
    <row r="447" spans="3:7" x14ac:dyDescent="0.2">
      <c r="C447" s="33"/>
      <c r="E447" s="32"/>
      <c r="F447" s="32"/>
      <c r="G447" s="32"/>
    </row>
    <row r="448" spans="3:7" x14ac:dyDescent="0.2">
      <c r="C448" s="33"/>
      <c r="F448" s="32"/>
      <c r="G448" s="32"/>
    </row>
    <row r="449" spans="3:7" x14ac:dyDescent="0.2">
      <c r="C449" s="33"/>
      <c r="F449" s="32"/>
      <c r="G449" s="32"/>
    </row>
    <row r="450" spans="3:7" x14ac:dyDescent="0.2">
      <c r="C450" s="33"/>
      <c r="F450" s="32"/>
      <c r="G450" s="32"/>
    </row>
    <row r="451" spans="3:7" x14ac:dyDescent="0.2">
      <c r="C451" s="33"/>
      <c r="E451" s="32"/>
      <c r="F451" s="32"/>
      <c r="G451" s="32"/>
    </row>
    <row r="452" spans="3:7" x14ac:dyDescent="0.2">
      <c r="C452" s="33"/>
      <c r="F452" s="32"/>
      <c r="G452" s="32"/>
    </row>
    <row r="453" spans="3:7" x14ac:dyDescent="0.2">
      <c r="C453" s="33"/>
      <c r="E453" s="32"/>
      <c r="F453" s="32"/>
      <c r="G453" s="32"/>
    </row>
    <row r="454" spans="3:7" x14ac:dyDescent="0.2">
      <c r="C454" s="33"/>
      <c r="F454" s="32"/>
      <c r="G454" s="32"/>
    </row>
    <row r="455" spans="3:7" x14ac:dyDescent="0.2">
      <c r="C455" s="33"/>
      <c r="F455" s="32"/>
      <c r="G455" s="32"/>
    </row>
    <row r="456" spans="3:7" x14ac:dyDescent="0.2">
      <c r="C456" s="33"/>
      <c r="F456" s="32"/>
      <c r="G456" s="32"/>
    </row>
    <row r="457" spans="3:7" x14ac:dyDescent="0.2">
      <c r="C457" s="33"/>
      <c r="F457" s="32"/>
      <c r="G457" s="32"/>
    </row>
    <row r="458" spans="3:7" x14ac:dyDescent="0.2">
      <c r="C458" s="33"/>
      <c r="F458" s="32"/>
      <c r="G458" s="32"/>
    </row>
    <row r="459" spans="3:7" x14ac:dyDescent="0.2">
      <c r="C459" s="33"/>
      <c r="F459" s="32"/>
      <c r="G459" s="32"/>
    </row>
    <row r="460" spans="3:7" x14ac:dyDescent="0.2">
      <c r="C460" s="33"/>
      <c r="F460" s="32"/>
      <c r="G460" s="32"/>
    </row>
    <row r="461" spans="3:7" x14ac:dyDescent="0.2">
      <c r="C461" s="33"/>
      <c r="F461" s="32"/>
      <c r="G461" s="32"/>
    </row>
    <row r="462" spans="3:7" x14ac:dyDescent="0.2">
      <c r="C462" s="33"/>
      <c r="F462" s="32"/>
      <c r="G462" s="32"/>
    </row>
    <row r="463" spans="3:7" x14ac:dyDescent="0.2">
      <c r="C463" s="33"/>
      <c r="E463" s="32"/>
      <c r="F463" s="32"/>
      <c r="G463" s="32"/>
    </row>
    <row r="464" spans="3:7" x14ac:dyDescent="0.2">
      <c r="C464" s="33"/>
      <c r="F464" s="32"/>
      <c r="G464" s="32"/>
    </row>
    <row r="465" spans="3:7" x14ac:dyDescent="0.2">
      <c r="C465" s="33"/>
      <c r="F465" s="32"/>
      <c r="G465" s="32"/>
    </row>
    <row r="466" spans="3:7" x14ac:dyDescent="0.2">
      <c r="C466" s="33"/>
      <c r="E466" s="32"/>
      <c r="F466" s="32"/>
      <c r="G466" s="32"/>
    </row>
    <row r="467" spans="3:7" x14ac:dyDescent="0.2">
      <c r="C467" s="33"/>
      <c r="F467" s="32"/>
      <c r="G467" s="32"/>
    </row>
    <row r="468" spans="3:7" x14ac:dyDescent="0.2">
      <c r="C468" s="33"/>
      <c r="F468" s="32"/>
      <c r="G468" s="32"/>
    </row>
    <row r="469" spans="3:7" x14ac:dyDescent="0.2">
      <c r="C469" s="33"/>
      <c r="F469" s="32"/>
      <c r="G469" s="32"/>
    </row>
    <row r="470" spans="3:7" x14ac:dyDescent="0.2">
      <c r="C470" s="33"/>
      <c r="F470" s="32"/>
      <c r="G470" s="32"/>
    </row>
    <row r="471" spans="3:7" x14ac:dyDescent="0.2">
      <c r="C471" s="33"/>
      <c r="F471" s="32"/>
      <c r="G471" s="32"/>
    </row>
    <row r="472" spans="3:7" x14ac:dyDescent="0.2">
      <c r="C472" s="33"/>
      <c r="F472" s="32"/>
      <c r="G472" s="32"/>
    </row>
    <row r="473" spans="3:7" x14ac:dyDescent="0.2">
      <c r="C473" s="33"/>
      <c r="F473" s="32"/>
      <c r="G473" s="32"/>
    </row>
    <row r="474" spans="3:7" x14ac:dyDescent="0.2">
      <c r="C474" s="33"/>
      <c r="F474" s="32"/>
      <c r="G474" s="32"/>
    </row>
    <row r="475" spans="3:7" x14ac:dyDescent="0.2">
      <c r="C475" s="33"/>
      <c r="F475" s="32"/>
      <c r="G475" s="32"/>
    </row>
    <row r="476" spans="3:7" x14ac:dyDescent="0.2">
      <c r="C476" s="33"/>
      <c r="F476" s="32"/>
      <c r="G476" s="32"/>
    </row>
    <row r="477" spans="3:7" x14ac:dyDescent="0.2">
      <c r="C477" s="33"/>
      <c r="F477" s="32"/>
      <c r="G477" s="32"/>
    </row>
    <row r="478" spans="3:7" x14ac:dyDescent="0.2">
      <c r="C478" s="33"/>
      <c r="F478" s="32"/>
      <c r="G478" s="32"/>
    </row>
    <row r="479" spans="3:7" x14ac:dyDescent="0.2">
      <c r="C479" s="33"/>
      <c r="F479" s="32"/>
      <c r="G479" s="32"/>
    </row>
    <row r="480" spans="3:7" x14ac:dyDescent="0.2">
      <c r="C480" s="33"/>
      <c r="F480" s="32"/>
      <c r="G480" s="32"/>
    </row>
    <row r="481" spans="3:7" x14ac:dyDescent="0.2">
      <c r="C481" s="33"/>
      <c r="F481" s="32"/>
      <c r="G481" s="32"/>
    </row>
    <row r="482" spans="3:7" x14ac:dyDescent="0.2">
      <c r="C482" s="33"/>
      <c r="F482" s="32"/>
      <c r="G482" s="32"/>
    </row>
    <row r="483" spans="3:7" x14ac:dyDescent="0.2">
      <c r="C483" s="33"/>
      <c r="F483" s="32"/>
      <c r="G483" s="32"/>
    </row>
    <row r="484" spans="3:7" x14ac:dyDescent="0.2">
      <c r="C484" s="33"/>
      <c r="F484" s="32"/>
      <c r="G484" s="32"/>
    </row>
    <row r="485" spans="3:7" x14ac:dyDescent="0.2">
      <c r="C485" s="33"/>
      <c r="F485" s="32"/>
      <c r="G485" s="32"/>
    </row>
    <row r="486" spans="3:7" x14ac:dyDescent="0.2">
      <c r="C486" s="33"/>
      <c r="F486" s="32"/>
      <c r="G486" s="32"/>
    </row>
    <row r="487" spans="3:7" x14ac:dyDescent="0.2">
      <c r="C487" s="33"/>
      <c r="F487" s="32"/>
      <c r="G487" s="32"/>
    </row>
    <row r="488" spans="3:7" x14ac:dyDescent="0.2">
      <c r="C488" s="33"/>
      <c r="F488" s="32"/>
      <c r="G488" s="32"/>
    </row>
    <row r="489" spans="3:7" x14ac:dyDescent="0.2">
      <c r="C489" s="33"/>
      <c r="F489" s="32"/>
      <c r="G489" s="32"/>
    </row>
    <row r="490" spans="3:7" x14ac:dyDescent="0.2">
      <c r="C490" s="33"/>
      <c r="F490" s="32"/>
      <c r="G490" s="32"/>
    </row>
    <row r="491" spans="3:7" x14ac:dyDescent="0.2">
      <c r="C491" s="33"/>
      <c r="F491" s="32"/>
      <c r="G491" s="32"/>
    </row>
    <row r="492" spans="3:7" x14ac:dyDescent="0.2">
      <c r="C492" s="33"/>
      <c r="F492" s="32"/>
      <c r="G492" s="32"/>
    </row>
    <row r="493" spans="3:7" x14ac:dyDescent="0.2">
      <c r="C493" s="33"/>
      <c r="F493" s="32"/>
      <c r="G493" s="32"/>
    </row>
    <row r="494" spans="3:7" x14ac:dyDescent="0.2">
      <c r="C494" s="33"/>
      <c r="F494" s="32"/>
      <c r="G494" s="32"/>
    </row>
    <row r="495" spans="3:7" x14ac:dyDescent="0.2">
      <c r="C495" s="33"/>
      <c r="F495" s="32"/>
      <c r="G495" s="32"/>
    </row>
    <row r="496" spans="3:7" x14ac:dyDescent="0.2">
      <c r="C496" s="33"/>
      <c r="F496" s="32"/>
      <c r="G496" s="32"/>
    </row>
    <row r="497" spans="3:7" x14ac:dyDescent="0.2">
      <c r="C497" s="33"/>
      <c r="F497" s="32"/>
      <c r="G497" s="32"/>
    </row>
    <row r="498" spans="3:7" x14ac:dyDescent="0.2">
      <c r="C498" s="33"/>
      <c r="F498" s="32"/>
      <c r="G498" s="32"/>
    </row>
    <row r="499" spans="3:7" x14ac:dyDescent="0.2">
      <c r="C499" s="33"/>
      <c r="F499" s="32"/>
      <c r="G499" s="32"/>
    </row>
    <row r="500" spans="3:7" x14ac:dyDescent="0.2">
      <c r="C500" s="33"/>
      <c r="F500" s="32"/>
      <c r="G500" s="32"/>
    </row>
    <row r="501" spans="3:7" x14ac:dyDescent="0.2">
      <c r="C501" s="33"/>
      <c r="F501" s="32"/>
      <c r="G501" s="32"/>
    </row>
    <row r="502" spans="3:7" x14ac:dyDescent="0.2">
      <c r="C502" s="33"/>
      <c r="F502" s="32"/>
      <c r="G502" s="32"/>
    </row>
    <row r="503" spans="3:7" x14ac:dyDescent="0.2">
      <c r="C503" s="33"/>
      <c r="F503" s="32"/>
      <c r="G503" s="32"/>
    </row>
    <row r="504" spans="3:7" x14ac:dyDescent="0.2">
      <c r="C504" s="33"/>
      <c r="F504" s="32"/>
      <c r="G504" s="32"/>
    </row>
    <row r="505" spans="3:7" x14ac:dyDescent="0.2">
      <c r="C505" s="33"/>
      <c r="F505" s="32"/>
      <c r="G505" s="32"/>
    </row>
    <row r="506" spans="3:7" x14ac:dyDescent="0.2">
      <c r="C506" s="33"/>
      <c r="F506" s="32"/>
      <c r="G506" s="32"/>
    </row>
    <row r="507" spans="3:7" x14ac:dyDescent="0.2">
      <c r="C507" s="33"/>
      <c r="F507" s="32"/>
      <c r="G507" s="32"/>
    </row>
    <row r="508" spans="3:7" x14ac:dyDescent="0.2">
      <c r="C508" s="33"/>
      <c r="F508" s="32"/>
      <c r="G508" s="32"/>
    </row>
    <row r="509" spans="3:7" x14ac:dyDescent="0.2">
      <c r="C509" s="33"/>
      <c r="F509" s="32"/>
      <c r="G509" s="32"/>
    </row>
    <row r="510" spans="3:7" x14ac:dyDescent="0.2">
      <c r="C510" s="33"/>
      <c r="F510" s="32"/>
      <c r="G510" s="32"/>
    </row>
    <row r="511" spans="3:7" x14ac:dyDescent="0.2">
      <c r="C511" s="33"/>
      <c r="F511" s="32"/>
      <c r="G511" s="32"/>
    </row>
    <row r="512" spans="3:7" x14ac:dyDescent="0.2">
      <c r="C512" s="33"/>
      <c r="F512" s="32"/>
      <c r="G512" s="32"/>
    </row>
    <row r="513" spans="3:7" x14ac:dyDescent="0.2">
      <c r="C513" s="33"/>
      <c r="F513" s="32"/>
      <c r="G513" s="32"/>
    </row>
    <row r="514" spans="3:7" x14ac:dyDescent="0.2">
      <c r="C514" s="33"/>
      <c r="F514" s="32"/>
      <c r="G514" s="32"/>
    </row>
    <row r="515" spans="3:7" x14ac:dyDescent="0.2">
      <c r="C515" s="33"/>
      <c r="F515" s="32"/>
      <c r="G515" s="32"/>
    </row>
    <row r="516" spans="3:7" x14ac:dyDescent="0.2">
      <c r="C516" s="33"/>
      <c r="F516" s="32"/>
      <c r="G516" s="32"/>
    </row>
    <row r="517" spans="3:7" x14ac:dyDescent="0.2">
      <c r="C517" s="33"/>
      <c r="F517" s="32"/>
      <c r="G517" s="32"/>
    </row>
    <row r="518" spans="3:7" x14ac:dyDescent="0.2">
      <c r="C518" s="33"/>
      <c r="F518" s="32"/>
      <c r="G518" s="32"/>
    </row>
    <row r="519" spans="3:7" x14ac:dyDescent="0.2">
      <c r="C519" s="33"/>
      <c r="F519" s="32"/>
      <c r="G519" s="32"/>
    </row>
    <row r="520" spans="3:7" x14ac:dyDescent="0.2">
      <c r="C520" s="33"/>
      <c r="F520" s="32"/>
      <c r="G520" s="32"/>
    </row>
    <row r="521" spans="3:7" x14ac:dyDescent="0.2">
      <c r="C521" s="33"/>
      <c r="F521" s="32"/>
      <c r="G521" s="32"/>
    </row>
    <row r="522" spans="3:7" x14ac:dyDescent="0.2">
      <c r="C522" s="33"/>
      <c r="F522" s="32"/>
      <c r="G522" s="32"/>
    </row>
    <row r="523" spans="3:7" x14ac:dyDescent="0.2">
      <c r="C523" s="33"/>
      <c r="F523" s="32"/>
      <c r="G523" s="32"/>
    </row>
    <row r="524" spans="3:7" x14ac:dyDescent="0.2">
      <c r="C524" s="33"/>
      <c r="F524" s="32"/>
      <c r="G524" s="32"/>
    </row>
    <row r="525" spans="3:7" x14ac:dyDescent="0.2">
      <c r="C525" s="33"/>
      <c r="F525" s="32"/>
      <c r="G525" s="32"/>
    </row>
    <row r="526" spans="3:7" x14ac:dyDescent="0.2">
      <c r="C526" s="33"/>
      <c r="F526" s="32"/>
      <c r="G526" s="32"/>
    </row>
    <row r="527" spans="3:7" x14ac:dyDescent="0.2">
      <c r="C527" s="33"/>
      <c r="F527" s="32"/>
      <c r="G527" s="32"/>
    </row>
    <row r="528" spans="3:7" x14ac:dyDescent="0.2">
      <c r="C528" s="33"/>
      <c r="F528" s="32"/>
      <c r="G528" s="32"/>
    </row>
    <row r="529" spans="3:7" x14ac:dyDescent="0.2">
      <c r="C529" s="33"/>
      <c r="F529" s="32"/>
      <c r="G529" s="32"/>
    </row>
    <row r="530" spans="3:7" x14ac:dyDescent="0.2">
      <c r="C530" s="33"/>
      <c r="F530" s="32"/>
      <c r="G530" s="32"/>
    </row>
    <row r="531" spans="3:7" x14ac:dyDescent="0.2">
      <c r="C531" s="33"/>
      <c r="F531" s="32"/>
      <c r="G531" s="32"/>
    </row>
    <row r="532" spans="3:7" x14ac:dyDescent="0.2">
      <c r="C532" s="33"/>
      <c r="F532" s="32"/>
      <c r="G532" s="32"/>
    </row>
    <row r="533" spans="3:7" x14ac:dyDescent="0.2">
      <c r="C533" s="33"/>
      <c r="F533" s="32"/>
      <c r="G533" s="32"/>
    </row>
    <row r="534" spans="3:7" x14ac:dyDescent="0.2">
      <c r="C534" s="33"/>
      <c r="F534" s="32"/>
      <c r="G534" s="32"/>
    </row>
    <row r="535" spans="3:7" x14ac:dyDescent="0.2">
      <c r="C535" s="33"/>
      <c r="F535" s="32"/>
      <c r="G535" s="32"/>
    </row>
    <row r="536" spans="3:7" x14ac:dyDescent="0.2">
      <c r="C536" s="33"/>
      <c r="F536" s="32"/>
      <c r="G536" s="32"/>
    </row>
    <row r="537" spans="3:7" x14ac:dyDescent="0.2">
      <c r="C537" s="33"/>
      <c r="F537" s="32"/>
      <c r="G537" s="32"/>
    </row>
    <row r="538" spans="3:7" x14ac:dyDescent="0.2">
      <c r="C538" s="33"/>
      <c r="F538" s="32"/>
      <c r="G538" s="32"/>
    </row>
    <row r="539" spans="3:7" x14ac:dyDescent="0.2">
      <c r="C539" s="33"/>
      <c r="F539" s="32"/>
      <c r="G539" s="32"/>
    </row>
    <row r="540" spans="3:7" x14ac:dyDescent="0.2">
      <c r="C540" s="33"/>
      <c r="F540" s="32"/>
      <c r="G540" s="32"/>
    </row>
    <row r="541" spans="3:7" x14ac:dyDescent="0.2">
      <c r="C541" s="33"/>
      <c r="E541" s="32"/>
      <c r="F541" s="32"/>
      <c r="G541" s="32"/>
    </row>
    <row r="542" spans="3:7" x14ac:dyDescent="0.2">
      <c r="C542" s="33"/>
      <c r="E542" s="32"/>
      <c r="F542" s="32"/>
      <c r="G542" s="32"/>
    </row>
    <row r="543" spans="3:7" x14ac:dyDescent="0.2">
      <c r="C543" s="33"/>
      <c r="E543" s="32"/>
      <c r="F543" s="32"/>
      <c r="G543" s="32"/>
    </row>
    <row r="544" spans="3:7" x14ac:dyDescent="0.2">
      <c r="C544" s="33"/>
      <c r="F544" s="32"/>
      <c r="G544" s="32"/>
    </row>
    <row r="545" spans="3:7" x14ac:dyDescent="0.2">
      <c r="C545" s="33"/>
      <c r="E545" s="32"/>
      <c r="F545" s="32"/>
      <c r="G545" s="32"/>
    </row>
    <row r="546" spans="3:7" x14ac:dyDescent="0.2">
      <c r="C546" s="33"/>
      <c r="F546" s="32"/>
      <c r="G546" s="32"/>
    </row>
    <row r="547" spans="3:7" x14ac:dyDescent="0.2">
      <c r="C547" s="33"/>
      <c r="F547" s="32"/>
      <c r="G547" s="32"/>
    </row>
    <row r="548" spans="3:7" x14ac:dyDescent="0.2">
      <c r="C548" s="33"/>
      <c r="F548" s="32"/>
      <c r="G548" s="32"/>
    </row>
    <row r="549" spans="3:7" x14ac:dyDescent="0.2">
      <c r="C549" s="33"/>
      <c r="F549" s="32"/>
      <c r="G549" s="32"/>
    </row>
    <row r="550" spans="3:7" x14ac:dyDescent="0.2">
      <c r="C550" s="33"/>
      <c r="F550" s="32"/>
      <c r="G550" s="32"/>
    </row>
    <row r="551" spans="3:7" x14ac:dyDescent="0.2">
      <c r="C551" s="33"/>
      <c r="F551" s="32"/>
      <c r="G551" s="32"/>
    </row>
    <row r="552" spans="3:7" x14ac:dyDescent="0.2">
      <c r="C552" s="33"/>
      <c r="F552" s="32"/>
      <c r="G552" s="32"/>
    </row>
    <row r="553" spans="3:7" x14ac:dyDescent="0.2">
      <c r="C553" s="33"/>
      <c r="F553" s="32"/>
      <c r="G553" s="32"/>
    </row>
    <row r="554" spans="3:7" x14ac:dyDescent="0.2">
      <c r="C554" s="33"/>
      <c r="F554" s="32"/>
      <c r="G554" s="32"/>
    </row>
    <row r="555" spans="3:7" x14ac:dyDescent="0.2">
      <c r="C555" s="33"/>
      <c r="E555" s="32"/>
      <c r="F555" s="32"/>
      <c r="G555" s="32"/>
    </row>
    <row r="556" spans="3:7" x14ac:dyDescent="0.2">
      <c r="C556" s="33"/>
      <c r="F556" s="32"/>
      <c r="G556" s="32"/>
    </row>
    <row r="557" spans="3:7" x14ac:dyDescent="0.2">
      <c r="C557" s="33"/>
      <c r="F557" s="32"/>
      <c r="G557" s="32"/>
    </row>
    <row r="558" spans="3:7" x14ac:dyDescent="0.2">
      <c r="C558" s="33"/>
      <c r="E558" s="32"/>
      <c r="F558" s="32"/>
      <c r="G558" s="32"/>
    </row>
    <row r="559" spans="3:7" x14ac:dyDescent="0.2">
      <c r="C559" s="33"/>
      <c r="F559" s="32"/>
      <c r="G559" s="32"/>
    </row>
    <row r="560" spans="3:7" x14ac:dyDescent="0.2">
      <c r="C560" s="33"/>
      <c r="E560" s="32"/>
      <c r="F560" s="32"/>
      <c r="G560" s="32"/>
    </row>
    <row r="561" spans="3:7" x14ac:dyDescent="0.2">
      <c r="C561" s="33"/>
      <c r="F561" s="32"/>
      <c r="G561" s="32"/>
    </row>
    <row r="562" spans="3:7" x14ac:dyDescent="0.2">
      <c r="C562" s="33"/>
      <c r="F562" s="32"/>
      <c r="G562" s="32"/>
    </row>
    <row r="563" spans="3:7" x14ac:dyDescent="0.2">
      <c r="C563" s="33"/>
      <c r="F563" s="32"/>
      <c r="G563" s="32"/>
    </row>
    <row r="564" spans="3:7" x14ac:dyDescent="0.2">
      <c r="C564" s="33"/>
      <c r="E564" s="32"/>
      <c r="F564" s="32"/>
      <c r="G564" s="32"/>
    </row>
    <row r="565" spans="3:7" x14ac:dyDescent="0.2">
      <c r="C565" s="33"/>
      <c r="G565" s="32"/>
    </row>
    <row r="566" spans="3:7" x14ac:dyDescent="0.2">
      <c r="C566" s="33"/>
      <c r="E566" s="32"/>
      <c r="F566" s="32"/>
      <c r="G566" s="32"/>
    </row>
    <row r="567" spans="3:7" x14ac:dyDescent="0.2">
      <c r="C567" s="33"/>
      <c r="G567" s="32"/>
    </row>
    <row r="568" spans="3:7" x14ac:dyDescent="0.2">
      <c r="C568" s="33"/>
      <c r="G568" s="32"/>
    </row>
    <row r="569" spans="3:7" x14ac:dyDescent="0.2">
      <c r="C569" s="33"/>
      <c r="G569" s="32"/>
    </row>
    <row r="570" spans="3:7" x14ac:dyDescent="0.2">
      <c r="C570" s="33"/>
      <c r="G570" s="32"/>
    </row>
    <row r="571" spans="3:7" x14ac:dyDescent="0.2">
      <c r="C571" s="33"/>
      <c r="E571" s="32"/>
      <c r="F571" s="32"/>
      <c r="G571" s="32"/>
    </row>
    <row r="572" spans="3:7" x14ac:dyDescent="0.2">
      <c r="C572" s="33"/>
      <c r="E572" s="32"/>
      <c r="F572" s="32"/>
      <c r="G572" s="32"/>
    </row>
    <row r="573" spans="3:7" x14ac:dyDescent="0.2">
      <c r="C573" s="33"/>
      <c r="E573" s="32"/>
      <c r="F573" s="32"/>
      <c r="G573" s="32"/>
    </row>
    <row r="574" spans="3:7" x14ac:dyDescent="0.2">
      <c r="C574" s="33"/>
      <c r="E574" s="32"/>
      <c r="F574" s="32"/>
      <c r="G574" s="32"/>
    </row>
    <row r="575" spans="3:7" x14ac:dyDescent="0.2">
      <c r="C575" s="33"/>
      <c r="E575" s="32"/>
      <c r="F575" s="32"/>
      <c r="G575" s="32"/>
    </row>
    <row r="576" spans="3:7" x14ac:dyDescent="0.2">
      <c r="C576" s="33"/>
      <c r="E576" s="32"/>
      <c r="F576" s="32"/>
      <c r="G576" s="32"/>
    </row>
    <row r="577" spans="3:7" x14ac:dyDescent="0.2">
      <c r="C577" s="33"/>
      <c r="E577" s="32"/>
      <c r="F577" s="32"/>
      <c r="G577" s="32"/>
    </row>
    <row r="578" spans="3:7" x14ac:dyDescent="0.2">
      <c r="C578" s="33"/>
      <c r="E578" s="32"/>
      <c r="F578" s="32"/>
      <c r="G578" s="32"/>
    </row>
    <row r="579" spans="3:7" x14ac:dyDescent="0.2">
      <c r="C579" s="33"/>
      <c r="E579" s="32"/>
      <c r="F579" s="32"/>
      <c r="G579" s="32"/>
    </row>
    <row r="580" spans="3:7" x14ac:dyDescent="0.2">
      <c r="C580" s="33"/>
      <c r="E580" s="32"/>
      <c r="F580" s="32"/>
      <c r="G580" s="32"/>
    </row>
    <row r="581" spans="3:7" x14ac:dyDescent="0.2">
      <c r="C581" s="33"/>
      <c r="E581" s="32"/>
      <c r="F581" s="32"/>
      <c r="G581" s="32"/>
    </row>
    <row r="582" spans="3:7" x14ac:dyDescent="0.2">
      <c r="C582" s="33"/>
      <c r="E582" s="32"/>
      <c r="F582" s="32"/>
      <c r="G582" s="32"/>
    </row>
    <row r="583" spans="3:7" x14ac:dyDescent="0.2">
      <c r="C583" s="33"/>
      <c r="E583" s="32"/>
      <c r="F583" s="32"/>
      <c r="G583" s="32"/>
    </row>
    <row r="584" spans="3:7" x14ac:dyDescent="0.2">
      <c r="C584" s="33"/>
      <c r="E584" s="32"/>
      <c r="F584" s="32"/>
      <c r="G584" s="32"/>
    </row>
    <row r="585" spans="3:7" x14ac:dyDescent="0.2">
      <c r="C585" s="33"/>
      <c r="E585" s="32"/>
      <c r="F585" s="32"/>
      <c r="G585" s="32"/>
    </row>
    <row r="586" spans="3:7" x14ac:dyDescent="0.2">
      <c r="C586" s="33"/>
      <c r="E586" s="32"/>
      <c r="F586" s="32"/>
      <c r="G586" s="32"/>
    </row>
    <row r="587" spans="3:7" x14ac:dyDescent="0.2">
      <c r="C587" s="33"/>
      <c r="E587" s="32"/>
      <c r="F587" s="32"/>
      <c r="G587" s="32"/>
    </row>
    <row r="588" spans="3:7" x14ac:dyDescent="0.2">
      <c r="C588" s="33"/>
      <c r="E588" s="32"/>
      <c r="F588" s="32"/>
      <c r="G588" s="32"/>
    </row>
    <row r="589" spans="3:7" x14ac:dyDescent="0.2">
      <c r="C589" s="33"/>
      <c r="E589" s="32"/>
      <c r="F589" s="32"/>
      <c r="G589" s="32"/>
    </row>
    <row r="590" spans="3:7" x14ac:dyDescent="0.2">
      <c r="C590" s="33"/>
      <c r="E590" s="32"/>
      <c r="F590" s="32"/>
      <c r="G590" s="32"/>
    </row>
    <row r="591" spans="3:7" x14ac:dyDescent="0.2">
      <c r="C591" s="33"/>
      <c r="E591" s="32"/>
      <c r="F591" s="32"/>
      <c r="G591" s="32"/>
    </row>
    <row r="592" spans="3:7" x14ac:dyDescent="0.2">
      <c r="C592" s="33"/>
      <c r="E592" s="32"/>
      <c r="F592" s="32"/>
      <c r="G592" s="32"/>
    </row>
    <row r="593" spans="3:7" x14ac:dyDescent="0.2">
      <c r="C593" s="33"/>
      <c r="E593" s="32"/>
      <c r="F593" s="32"/>
      <c r="G593" s="32"/>
    </row>
    <row r="594" spans="3:7" x14ac:dyDescent="0.2">
      <c r="C594" s="33"/>
      <c r="E594" s="32"/>
      <c r="F594" s="32"/>
      <c r="G594" s="32"/>
    </row>
    <row r="595" spans="3:7" x14ac:dyDescent="0.2">
      <c r="C595" s="33"/>
      <c r="E595" s="32"/>
      <c r="F595" s="32"/>
      <c r="G595" s="32"/>
    </row>
    <row r="596" spans="3:7" x14ac:dyDescent="0.2">
      <c r="C596" s="33"/>
      <c r="E596" s="32"/>
      <c r="F596" s="32"/>
      <c r="G596" s="32"/>
    </row>
    <row r="597" spans="3:7" x14ac:dyDescent="0.2">
      <c r="C597" s="33"/>
      <c r="E597" s="32"/>
      <c r="F597" s="32"/>
      <c r="G597" s="32"/>
    </row>
    <row r="598" spans="3:7" x14ac:dyDescent="0.2">
      <c r="C598" s="33"/>
      <c r="F598" s="32"/>
      <c r="G598" s="32"/>
    </row>
    <row r="599" spans="3:7" x14ac:dyDescent="0.2">
      <c r="C599" s="33"/>
      <c r="D599" s="32"/>
      <c r="E599" s="32"/>
      <c r="F599" s="32"/>
      <c r="G599" s="32"/>
    </row>
    <row r="600" spans="3:7" x14ac:dyDescent="0.2">
      <c r="C600" s="33"/>
      <c r="D600" s="32"/>
      <c r="F600" s="32"/>
      <c r="G600" s="32"/>
    </row>
    <row r="601" spans="3:7" x14ac:dyDescent="0.2">
      <c r="C601" s="33"/>
      <c r="D601" s="32"/>
      <c r="F601" s="32"/>
      <c r="G601" s="32"/>
    </row>
    <row r="602" spans="3:7" x14ac:dyDescent="0.2">
      <c r="C602" s="33"/>
      <c r="F602" s="32"/>
      <c r="G602" s="32"/>
    </row>
    <row r="603" spans="3:7" x14ac:dyDescent="0.2">
      <c r="C603" s="33"/>
      <c r="D603" s="32"/>
      <c r="E603" s="32"/>
      <c r="F603" s="32"/>
      <c r="G603" s="32"/>
    </row>
    <row r="604" spans="3:7" x14ac:dyDescent="0.2">
      <c r="C604" s="33"/>
      <c r="E604" s="32"/>
      <c r="G604" s="32"/>
    </row>
    <row r="605" spans="3:7" x14ac:dyDescent="0.2">
      <c r="C605" s="33"/>
      <c r="E605" s="32"/>
      <c r="F605" s="32"/>
      <c r="G605" s="32"/>
    </row>
    <row r="606" spans="3:7" x14ac:dyDescent="0.2">
      <c r="C606" s="33"/>
      <c r="G606" s="32"/>
    </row>
    <row r="607" spans="3:7" x14ac:dyDescent="0.2">
      <c r="C607" s="33"/>
      <c r="E607" s="32"/>
      <c r="G607" s="32"/>
    </row>
    <row r="608" spans="3:7" x14ac:dyDescent="0.2">
      <c r="C608" s="33"/>
      <c r="G608" s="32"/>
    </row>
    <row r="609" spans="3:7" x14ac:dyDescent="0.2">
      <c r="C609" s="33"/>
      <c r="D609" s="32"/>
      <c r="E609" s="32"/>
      <c r="F609" s="32"/>
      <c r="G609" s="32"/>
    </row>
    <row r="610" spans="3:7" x14ac:dyDescent="0.2">
      <c r="C610" s="33"/>
      <c r="E610" s="32"/>
      <c r="F610" s="32"/>
      <c r="G610" s="32"/>
    </row>
    <row r="611" spans="3:7" x14ac:dyDescent="0.2">
      <c r="C611" s="33"/>
      <c r="E611" s="32"/>
      <c r="F611" s="32"/>
      <c r="G611" s="32"/>
    </row>
    <row r="612" spans="3:7" x14ac:dyDescent="0.2">
      <c r="C612" s="33"/>
      <c r="D612" s="32"/>
      <c r="F612" s="32"/>
      <c r="G612" s="32"/>
    </row>
    <row r="613" spans="3:7" x14ac:dyDescent="0.2">
      <c r="C613" s="33"/>
      <c r="E613" s="32"/>
      <c r="F613" s="32"/>
      <c r="G613" s="32"/>
    </row>
    <row r="614" spans="3:7" x14ac:dyDescent="0.2">
      <c r="C614" s="33"/>
      <c r="F614" s="32"/>
      <c r="G614" s="32"/>
    </row>
    <row r="615" spans="3:7" x14ac:dyDescent="0.2">
      <c r="C615" s="33"/>
      <c r="F615" s="32"/>
      <c r="G615" s="32"/>
    </row>
    <row r="616" spans="3:7" x14ac:dyDescent="0.2">
      <c r="C616" s="33"/>
      <c r="F616" s="32"/>
      <c r="G616" s="32"/>
    </row>
    <row r="617" spans="3:7" x14ac:dyDescent="0.2">
      <c r="C617" s="33"/>
      <c r="F617" s="32"/>
      <c r="G617" s="32"/>
    </row>
    <row r="618" spans="3:7" x14ac:dyDescent="0.2">
      <c r="C618" s="33"/>
      <c r="F618" s="32"/>
      <c r="G618" s="32"/>
    </row>
    <row r="619" spans="3:7" x14ac:dyDescent="0.2">
      <c r="C619" s="33"/>
      <c r="E619" s="32"/>
      <c r="F619" s="32"/>
      <c r="G619" s="32"/>
    </row>
    <row r="620" spans="3:7" x14ac:dyDescent="0.2">
      <c r="C620" s="33"/>
      <c r="F620" s="32"/>
      <c r="G620" s="32"/>
    </row>
    <row r="621" spans="3:7" x14ac:dyDescent="0.2">
      <c r="C621" s="33"/>
      <c r="F621" s="32"/>
      <c r="G621" s="32"/>
    </row>
    <row r="622" spans="3:7" x14ac:dyDescent="0.2">
      <c r="C622" s="33"/>
      <c r="E622" s="32"/>
      <c r="G622" s="32"/>
    </row>
    <row r="623" spans="3:7" x14ac:dyDescent="0.2">
      <c r="C623" s="33"/>
      <c r="D623" s="32"/>
      <c r="F623" s="32"/>
      <c r="G623" s="32"/>
    </row>
    <row r="624" spans="3:7" x14ac:dyDescent="0.2">
      <c r="C624" s="33"/>
      <c r="F624" s="32"/>
      <c r="G624" s="32"/>
    </row>
    <row r="625" spans="3:7" x14ac:dyDescent="0.2">
      <c r="C625" s="33"/>
      <c r="G625" s="32"/>
    </row>
    <row r="626" spans="3:7" x14ac:dyDescent="0.2">
      <c r="C626" s="33"/>
      <c r="F626" s="32"/>
      <c r="G626" s="32"/>
    </row>
    <row r="627" spans="3:7" x14ac:dyDescent="0.2">
      <c r="C627" s="33"/>
      <c r="D627" s="32"/>
      <c r="F627" s="32"/>
      <c r="G627" s="32"/>
    </row>
    <row r="628" spans="3:7" x14ac:dyDescent="0.2">
      <c r="C628" s="33"/>
      <c r="D628" s="32"/>
      <c r="F628" s="32"/>
      <c r="G628" s="32"/>
    </row>
    <row r="629" spans="3:7" x14ac:dyDescent="0.2">
      <c r="C629" s="33"/>
      <c r="D629" s="32"/>
      <c r="F629" s="32"/>
      <c r="G629" s="32"/>
    </row>
    <row r="630" spans="3:7" x14ac:dyDescent="0.2">
      <c r="C630" s="33"/>
      <c r="D630" s="32"/>
      <c r="F630" s="32"/>
      <c r="G630" s="32"/>
    </row>
    <row r="631" spans="3:7" x14ac:dyDescent="0.2">
      <c r="C631" s="33"/>
      <c r="D631" s="32"/>
      <c r="F631" s="32"/>
      <c r="G631" s="32"/>
    </row>
    <row r="632" spans="3:7" x14ac:dyDescent="0.2">
      <c r="C632" s="33"/>
      <c r="D632" s="32"/>
      <c r="F632" s="32"/>
      <c r="G632" s="32"/>
    </row>
    <row r="633" spans="3:7" x14ac:dyDescent="0.2">
      <c r="C633" s="33"/>
      <c r="D633" s="32"/>
      <c r="E633" s="32"/>
      <c r="F633" s="32"/>
      <c r="G633" s="32"/>
    </row>
    <row r="634" spans="3:7" x14ac:dyDescent="0.2">
      <c r="C634" s="33"/>
      <c r="G634" s="32"/>
    </row>
    <row r="635" spans="3:7" x14ac:dyDescent="0.2">
      <c r="C635" s="33"/>
      <c r="D635" s="32"/>
      <c r="F635" s="32"/>
      <c r="G635" s="32"/>
    </row>
    <row r="636" spans="3:7" x14ac:dyDescent="0.2">
      <c r="C636" s="33"/>
      <c r="G636" s="32"/>
    </row>
    <row r="637" spans="3:7" x14ac:dyDescent="0.2">
      <c r="C637" s="33"/>
      <c r="E637" s="32"/>
      <c r="G637" s="32"/>
    </row>
    <row r="638" spans="3:7" x14ac:dyDescent="0.2">
      <c r="C638" s="33"/>
      <c r="E638" s="32"/>
      <c r="G638" s="32"/>
    </row>
    <row r="639" spans="3:7" x14ac:dyDescent="0.2">
      <c r="C639" s="33"/>
      <c r="E639" s="32"/>
      <c r="G639" s="32"/>
    </row>
    <row r="640" spans="3:7" x14ac:dyDescent="0.2">
      <c r="C640" s="33"/>
      <c r="E640" s="32"/>
      <c r="G640" s="32"/>
    </row>
    <row r="641" spans="3:7" x14ac:dyDescent="0.2">
      <c r="C641" s="33"/>
      <c r="E641" s="32"/>
      <c r="G641" s="32"/>
    </row>
    <row r="642" spans="3:7" x14ac:dyDescent="0.2">
      <c r="C642" s="33"/>
      <c r="E642" s="32"/>
      <c r="F642" s="32"/>
      <c r="G642" s="32"/>
    </row>
    <row r="643" spans="3:7" x14ac:dyDescent="0.2">
      <c r="C643" s="33"/>
      <c r="E643" s="32"/>
      <c r="G643" s="32"/>
    </row>
    <row r="644" spans="3:7" x14ac:dyDescent="0.2">
      <c r="C644" s="33"/>
      <c r="F644" s="32"/>
      <c r="G644" s="32"/>
    </row>
    <row r="645" spans="3:7" x14ac:dyDescent="0.2">
      <c r="C645" s="33"/>
      <c r="E645" s="32"/>
      <c r="G645" s="32"/>
    </row>
    <row r="646" spans="3:7" x14ac:dyDescent="0.2">
      <c r="C646" s="33"/>
      <c r="E646" s="32"/>
      <c r="F646" s="32"/>
      <c r="G646" s="32"/>
    </row>
    <row r="647" spans="3:7" x14ac:dyDescent="0.2">
      <c r="C647" s="33"/>
      <c r="F647" s="32"/>
      <c r="G647" s="32"/>
    </row>
    <row r="648" spans="3:7" x14ac:dyDescent="0.2">
      <c r="C648" s="33"/>
      <c r="E648" s="32"/>
      <c r="F648" s="32"/>
      <c r="G648" s="32"/>
    </row>
    <row r="649" spans="3:7" x14ac:dyDescent="0.2">
      <c r="C649" s="33"/>
      <c r="F649" s="32"/>
      <c r="G649" s="32"/>
    </row>
    <row r="650" spans="3:7" x14ac:dyDescent="0.2">
      <c r="C650" s="33"/>
      <c r="F650" s="32"/>
      <c r="G650" s="32"/>
    </row>
    <row r="651" spans="3:7" x14ac:dyDescent="0.2">
      <c r="C651" s="33"/>
      <c r="F651" s="32"/>
      <c r="G651" s="32"/>
    </row>
    <row r="652" spans="3:7" x14ac:dyDescent="0.2">
      <c r="C652" s="33"/>
      <c r="D652" s="32"/>
      <c r="F652" s="32"/>
      <c r="G652" s="32"/>
    </row>
    <row r="653" spans="3:7" x14ac:dyDescent="0.2">
      <c r="C653" s="33"/>
      <c r="F653" s="32"/>
      <c r="G653" s="32"/>
    </row>
    <row r="654" spans="3:7" x14ac:dyDescent="0.2">
      <c r="C654" s="33"/>
      <c r="D654" s="32"/>
      <c r="F654" s="32"/>
      <c r="G654" s="32"/>
    </row>
    <row r="655" spans="3:7" x14ac:dyDescent="0.2">
      <c r="C655" s="33"/>
      <c r="F655" s="32"/>
      <c r="G655" s="32"/>
    </row>
    <row r="656" spans="3:7" x14ac:dyDescent="0.2">
      <c r="C656" s="33"/>
      <c r="F656" s="32"/>
      <c r="G656" s="32"/>
    </row>
    <row r="657" spans="3:7" x14ac:dyDescent="0.2">
      <c r="C657" s="33"/>
      <c r="F657" s="32"/>
      <c r="G657" s="32"/>
    </row>
    <row r="658" spans="3:7" x14ac:dyDescent="0.2">
      <c r="C658" s="33"/>
      <c r="F658" s="32"/>
      <c r="G658" s="32"/>
    </row>
    <row r="659" spans="3:7" x14ac:dyDescent="0.2">
      <c r="C659" s="33"/>
      <c r="F659" s="32"/>
      <c r="G659" s="32"/>
    </row>
    <row r="660" spans="3:7" x14ac:dyDescent="0.2">
      <c r="C660" s="33"/>
      <c r="F660" s="32"/>
      <c r="G660" s="32"/>
    </row>
    <row r="661" spans="3:7" x14ac:dyDescent="0.2">
      <c r="C661" s="33"/>
      <c r="F661" s="32"/>
      <c r="G661" s="32"/>
    </row>
    <row r="662" spans="3:7" x14ac:dyDescent="0.2">
      <c r="C662" s="33"/>
      <c r="E662" s="32"/>
      <c r="F662" s="32"/>
      <c r="G662" s="32"/>
    </row>
    <row r="663" spans="3:7" x14ac:dyDescent="0.2">
      <c r="C663" s="33"/>
      <c r="F663" s="32"/>
      <c r="G663" s="32"/>
    </row>
    <row r="664" spans="3:7" x14ac:dyDescent="0.2">
      <c r="C664" s="33"/>
      <c r="E664" s="32"/>
      <c r="F664" s="32"/>
      <c r="G664" s="32"/>
    </row>
    <row r="665" spans="3:7" x14ac:dyDescent="0.2">
      <c r="C665" s="33"/>
      <c r="F665" s="32"/>
      <c r="G665" s="32"/>
    </row>
    <row r="666" spans="3:7" x14ac:dyDescent="0.2">
      <c r="C666" s="33"/>
      <c r="F666" s="32"/>
      <c r="G666" s="32"/>
    </row>
    <row r="667" spans="3:7" x14ac:dyDescent="0.2">
      <c r="C667" s="33"/>
      <c r="F667" s="32"/>
      <c r="G667" s="32"/>
    </row>
    <row r="668" spans="3:7" x14ac:dyDescent="0.2">
      <c r="C668" s="33"/>
      <c r="F668" s="32"/>
      <c r="G668" s="32"/>
    </row>
    <row r="669" spans="3:7" x14ac:dyDescent="0.2">
      <c r="C669" s="33"/>
      <c r="F669" s="32"/>
      <c r="G669" s="32"/>
    </row>
    <row r="670" spans="3:7" x14ac:dyDescent="0.2">
      <c r="C670" s="33"/>
      <c r="F670" s="32"/>
      <c r="G670" s="32"/>
    </row>
    <row r="671" spans="3:7" x14ac:dyDescent="0.2">
      <c r="C671" s="33"/>
      <c r="F671" s="32"/>
      <c r="G671" s="32"/>
    </row>
    <row r="672" spans="3:7" x14ac:dyDescent="0.2">
      <c r="C672" s="33"/>
      <c r="F672" s="32"/>
      <c r="G672" s="32"/>
    </row>
    <row r="673" spans="3:7" x14ac:dyDescent="0.2">
      <c r="C673" s="33"/>
      <c r="F673" s="32"/>
      <c r="G673" s="32"/>
    </row>
    <row r="674" spans="3:7" x14ac:dyDescent="0.2">
      <c r="C674" s="33"/>
      <c r="F674" s="32"/>
      <c r="G674" s="32"/>
    </row>
    <row r="675" spans="3:7" x14ac:dyDescent="0.2">
      <c r="C675" s="33"/>
      <c r="F675" s="32"/>
      <c r="G675" s="32"/>
    </row>
    <row r="676" spans="3:7" x14ac:dyDescent="0.2">
      <c r="C676" s="33"/>
      <c r="F676" s="32"/>
      <c r="G676" s="32"/>
    </row>
    <row r="677" spans="3:7" x14ac:dyDescent="0.2">
      <c r="C677" s="33"/>
      <c r="F677" s="32"/>
      <c r="G677" s="32"/>
    </row>
    <row r="678" spans="3:7" x14ac:dyDescent="0.2">
      <c r="C678" s="33"/>
      <c r="F678" s="32"/>
      <c r="G678" s="32"/>
    </row>
    <row r="679" spans="3:7" x14ac:dyDescent="0.2">
      <c r="C679" s="33"/>
      <c r="F679" s="32"/>
      <c r="G679" s="32"/>
    </row>
    <row r="680" spans="3:7" x14ac:dyDescent="0.2">
      <c r="C680" s="33"/>
      <c r="F680" s="32"/>
      <c r="G680" s="32"/>
    </row>
    <row r="681" spans="3:7" x14ac:dyDescent="0.2">
      <c r="C681" s="33"/>
      <c r="F681" s="32"/>
      <c r="G681" s="32"/>
    </row>
    <row r="682" spans="3:7" x14ac:dyDescent="0.2">
      <c r="C682" s="33"/>
      <c r="F682" s="32"/>
      <c r="G682" s="32"/>
    </row>
    <row r="683" spans="3:7" x14ac:dyDescent="0.2">
      <c r="C683" s="33"/>
      <c r="F683" s="32"/>
      <c r="G683" s="32"/>
    </row>
    <row r="684" spans="3:7" x14ac:dyDescent="0.2">
      <c r="C684" s="33"/>
      <c r="F684" s="32"/>
      <c r="G684" s="32"/>
    </row>
    <row r="685" spans="3:7" x14ac:dyDescent="0.2">
      <c r="C685" s="33"/>
      <c r="F685" s="32"/>
      <c r="G685" s="32"/>
    </row>
    <row r="686" spans="3:7" x14ac:dyDescent="0.2">
      <c r="C686" s="33"/>
      <c r="F686" s="32"/>
      <c r="G686" s="32"/>
    </row>
    <row r="687" spans="3:7" x14ac:dyDescent="0.2">
      <c r="C687" s="33"/>
      <c r="F687" s="32"/>
      <c r="G687" s="32"/>
    </row>
    <row r="688" spans="3:7" x14ac:dyDescent="0.2">
      <c r="C688" s="33"/>
      <c r="F688" s="32"/>
      <c r="G688" s="32"/>
    </row>
    <row r="689" spans="3:7" x14ac:dyDescent="0.2">
      <c r="C689" s="33"/>
      <c r="F689" s="32"/>
      <c r="G689" s="32"/>
    </row>
    <row r="690" spans="3:7" x14ac:dyDescent="0.2">
      <c r="C690" s="33"/>
      <c r="F690" s="32"/>
      <c r="G690" s="32"/>
    </row>
    <row r="691" spans="3:7" x14ac:dyDescent="0.2">
      <c r="C691" s="33"/>
      <c r="F691" s="32"/>
      <c r="G691" s="32"/>
    </row>
    <row r="692" spans="3:7" x14ac:dyDescent="0.2">
      <c r="C692" s="33"/>
      <c r="F692" s="32"/>
      <c r="G692" s="32"/>
    </row>
    <row r="693" spans="3:7" x14ac:dyDescent="0.2">
      <c r="C693" s="33"/>
      <c r="F693" s="32"/>
      <c r="G693" s="32"/>
    </row>
    <row r="694" spans="3:7" x14ac:dyDescent="0.2">
      <c r="C694" s="33"/>
      <c r="F694" s="32"/>
      <c r="G694" s="32"/>
    </row>
    <row r="695" spans="3:7" x14ac:dyDescent="0.2">
      <c r="C695" s="33"/>
      <c r="F695" s="32"/>
      <c r="G695" s="32"/>
    </row>
    <row r="696" spans="3:7" x14ac:dyDescent="0.2">
      <c r="C696" s="33"/>
      <c r="F696" s="32"/>
      <c r="G696" s="32"/>
    </row>
    <row r="697" spans="3:7" x14ac:dyDescent="0.2">
      <c r="C697" s="33"/>
      <c r="F697" s="32"/>
      <c r="G697" s="32"/>
    </row>
    <row r="698" spans="3:7" x14ac:dyDescent="0.2">
      <c r="C698" s="33"/>
      <c r="F698" s="32"/>
      <c r="G698" s="32"/>
    </row>
    <row r="699" spans="3:7" x14ac:dyDescent="0.2">
      <c r="C699" s="33"/>
      <c r="F699" s="32"/>
      <c r="G699" s="32"/>
    </row>
    <row r="700" spans="3:7" x14ac:dyDescent="0.2">
      <c r="C700" s="33"/>
      <c r="F700" s="32"/>
      <c r="G700" s="32"/>
    </row>
    <row r="701" spans="3:7" x14ac:dyDescent="0.2">
      <c r="C701" s="33"/>
      <c r="F701" s="32"/>
      <c r="G701" s="32"/>
    </row>
    <row r="702" spans="3:7" x14ac:dyDescent="0.2">
      <c r="C702" s="33"/>
      <c r="F702" s="32"/>
      <c r="G702" s="32"/>
    </row>
    <row r="703" spans="3:7" x14ac:dyDescent="0.2">
      <c r="C703" s="33"/>
      <c r="F703" s="32"/>
      <c r="G703" s="32"/>
    </row>
    <row r="704" spans="3:7" x14ac:dyDescent="0.2">
      <c r="C704" s="33"/>
      <c r="F704" s="32"/>
      <c r="G704" s="32"/>
    </row>
    <row r="705" spans="3:7" x14ac:dyDescent="0.2">
      <c r="C705" s="33"/>
      <c r="F705" s="32"/>
      <c r="G705" s="32"/>
    </row>
    <row r="706" spans="3:7" x14ac:dyDescent="0.2">
      <c r="C706" s="33"/>
      <c r="F706" s="32"/>
      <c r="G706" s="32"/>
    </row>
    <row r="707" spans="3:7" x14ac:dyDescent="0.2">
      <c r="C707" s="33"/>
      <c r="F707" s="32"/>
      <c r="G707" s="32"/>
    </row>
    <row r="708" spans="3:7" x14ac:dyDescent="0.2">
      <c r="C708" s="33"/>
      <c r="F708" s="32"/>
      <c r="G708" s="32"/>
    </row>
    <row r="709" spans="3:7" x14ac:dyDescent="0.2">
      <c r="C709" s="33"/>
      <c r="F709" s="32"/>
      <c r="G709" s="32"/>
    </row>
    <row r="710" spans="3:7" x14ac:dyDescent="0.2">
      <c r="C710" s="33"/>
      <c r="F710" s="32"/>
      <c r="G710" s="32"/>
    </row>
    <row r="711" spans="3:7" x14ac:dyDescent="0.2">
      <c r="C711" s="33"/>
      <c r="F711" s="32"/>
      <c r="G711" s="32"/>
    </row>
    <row r="712" spans="3:7" x14ac:dyDescent="0.2">
      <c r="C712" s="33"/>
      <c r="F712" s="32"/>
      <c r="G712" s="32"/>
    </row>
    <row r="713" spans="3:7" x14ac:dyDescent="0.2">
      <c r="C713" s="33"/>
      <c r="F713" s="32"/>
      <c r="G713" s="32"/>
    </row>
    <row r="714" spans="3:7" x14ac:dyDescent="0.2">
      <c r="C714" s="33"/>
      <c r="F714" s="32"/>
      <c r="G714" s="32"/>
    </row>
    <row r="715" spans="3:7" x14ac:dyDescent="0.2">
      <c r="C715" s="33"/>
      <c r="F715" s="32"/>
      <c r="G715" s="32"/>
    </row>
    <row r="716" spans="3:7" x14ac:dyDescent="0.2">
      <c r="C716" s="33"/>
      <c r="F716" s="32"/>
      <c r="G716" s="32"/>
    </row>
    <row r="717" spans="3:7" x14ac:dyDescent="0.2">
      <c r="C717" s="33"/>
      <c r="F717" s="32"/>
      <c r="G717" s="32"/>
    </row>
    <row r="718" spans="3:7" x14ac:dyDescent="0.2">
      <c r="C718" s="33"/>
      <c r="E718" s="32"/>
      <c r="F718" s="32"/>
      <c r="G718" s="32"/>
    </row>
    <row r="719" spans="3:7" x14ac:dyDescent="0.2">
      <c r="C719" s="33"/>
      <c r="F719" s="32"/>
      <c r="G719" s="32"/>
    </row>
    <row r="720" spans="3:7" x14ac:dyDescent="0.2">
      <c r="C720" s="33"/>
      <c r="E720" s="32"/>
      <c r="F720" s="32"/>
      <c r="G720" s="32"/>
    </row>
    <row r="721" spans="3:7" x14ac:dyDescent="0.2">
      <c r="C721" s="33"/>
      <c r="F721" s="32"/>
      <c r="G721" s="32"/>
    </row>
    <row r="722" spans="3:7" x14ac:dyDescent="0.2">
      <c r="C722" s="33"/>
      <c r="E722" s="32"/>
      <c r="F722" s="32"/>
      <c r="G722" s="32"/>
    </row>
    <row r="723" spans="3:7" x14ac:dyDescent="0.2">
      <c r="C723" s="33"/>
      <c r="G723" s="32"/>
    </row>
    <row r="724" spans="3:7" x14ac:dyDescent="0.2">
      <c r="C724" s="33"/>
      <c r="F724" s="32"/>
      <c r="G724" s="32"/>
    </row>
    <row r="725" spans="3:7" x14ac:dyDescent="0.2">
      <c r="C725" s="33"/>
      <c r="E725" s="32"/>
      <c r="G725" s="32"/>
    </row>
    <row r="726" spans="3:7" x14ac:dyDescent="0.2">
      <c r="C726" s="33"/>
      <c r="E726" s="32"/>
      <c r="G726" s="32"/>
    </row>
    <row r="727" spans="3:7" x14ac:dyDescent="0.2">
      <c r="C727" s="33"/>
      <c r="E727" s="32"/>
      <c r="F727" s="32"/>
      <c r="G727" s="32"/>
    </row>
    <row r="728" spans="3:7" x14ac:dyDescent="0.2">
      <c r="C728" s="33"/>
      <c r="E728" s="32"/>
      <c r="G728" s="32"/>
    </row>
    <row r="729" spans="3:7" x14ac:dyDescent="0.2">
      <c r="C729" s="33"/>
    </row>
    <row r="730" spans="3:7" x14ac:dyDescent="0.2">
      <c r="C730" s="33"/>
      <c r="E730" s="32"/>
      <c r="G730" s="32"/>
    </row>
    <row r="731" spans="3:7" x14ac:dyDescent="0.2">
      <c r="C731" s="33"/>
    </row>
    <row r="732" spans="3:7" x14ac:dyDescent="0.2">
      <c r="C732" s="33"/>
    </row>
    <row r="733" spans="3:7" x14ac:dyDescent="0.2">
      <c r="C733" s="33"/>
      <c r="E733" s="32"/>
      <c r="G733" s="32"/>
    </row>
    <row r="734" spans="3:7" x14ac:dyDescent="0.2">
      <c r="C734" s="33"/>
      <c r="E734" s="32"/>
      <c r="G734" s="32"/>
    </row>
    <row r="735" spans="3:7" x14ac:dyDescent="0.2">
      <c r="C735" s="33"/>
      <c r="E735" s="32"/>
      <c r="G735" s="32"/>
    </row>
    <row r="736" spans="3:7" x14ac:dyDescent="0.2">
      <c r="C736" s="33"/>
      <c r="E736" s="32"/>
      <c r="G736" s="32"/>
    </row>
    <row r="737" spans="3:7" x14ac:dyDescent="0.2">
      <c r="C737" s="33"/>
      <c r="G737" s="32"/>
    </row>
    <row r="738" spans="3:7" x14ac:dyDescent="0.2">
      <c r="C738" s="33"/>
      <c r="G738" s="32"/>
    </row>
    <row r="739" spans="3:7" x14ac:dyDescent="0.2">
      <c r="C739" s="33"/>
      <c r="G739" s="32"/>
    </row>
    <row r="740" spans="3:7" x14ac:dyDescent="0.2">
      <c r="C740" s="33"/>
      <c r="G740" s="32"/>
    </row>
    <row r="741" spans="3:7" x14ac:dyDescent="0.2">
      <c r="C741" s="33"/>
      <c r="E741" s="32"/>
      <c r="G741" s="32"/>
    </row>
    <row r="742" spans="3:7" x14ac:dyDescent="0.2">
      <c r="C742" s="33"/>
      <c r="G742" s="32"/>
    </row>
    <row r="743" spans="3:7" x14ac:dyDescent="0.2">
      <c r="C743" s="33"/>
      <c r="G743" s="32"/>
    </row>
    <row r="744" spans="3:7" x14ac:dyDescent="0.2">
      <c r="C744" s="33"/>
      <c r="G744" s="32"/>
    </row>
    <row r="745" spans="3:7" x14ac:dyDescent="0.2">
      <c r="C745" s="33"/>
      <c r="G745" s="32"/>
    </row>
    <row r="746" spans="3:7" x14ac:dyDescent="0.2">
      <c r="C746" s="33"/>
      <c r="G746" s="32"/>
    </row>
    <row r="747" spans="3:7" x14ac:dyDescent="0.2">
      <c r="C747" s="33"/>
      <c r="G747" s="32"/>
    </row>
    <row r="748" spans="3:7" x14ac:dyDescent="0.2">
      <c r="C748" s="33"/>
      <c r="G748" s="32"/>
    </row>
    <row r="749" spans="3:7" x14ac:dyDescent="0.2">
      <c r="C749" s="33"/>
      <c r="E749" s="32"/>
      <c r="G749" s="32"/>
    </row>
    <row r="750" spans="3:7" x14ac:dyDescent="0.2">
      <c r="C750" s="33"/>
      <c r="G750" s="32"/>
    </row>
    <row r="751" spans="3:7" x14ac:dyDescent="0.2">
      <c r="C751" s="33"/>
      <c r="E751" s="32"/>
      <c r="G751" s="32"/>
    </row>
    <row r="752" spans="3:7" x14ac:dyDescent="0.2">
      <c r="C752" s="33"/>
      <c r="G752" s="32"/>
    </row>
    <row r="753" spans="3:7" x14ac:dyDescent="0.2">
      <c r="C753" s="33"/>
      <c r="E753" s="32"/>
      <c r="G753" s="32"/>
    </row>
    <row r="754" spans="3:7" x14ac:dyDescent="0.2">
      <c r="C754" s="33"/>
      <c r="G754" s="32"/>
    </row>
    <row r="755" spans="3:7" x14ac:dyDescent="0.2">
      <c r="C755" s="33"/>
      <c r="E755" s="32"/>
      <c r="G755" s="32"/>
    </row>
    <row r="756" spans="3:7" x14ac:dyDescent="0.2">
      <c r="C756" s="33"/>
      <c r="E756" s="32"/>
      <c r="G756" s="32"/>
    </row>
    <row r="757" spans="3:7" x14ac:dyDescent="0.2">
      <c r="C757" s="33"/>
      <c r="E757" s="32"/>
      <c r="G757" s="32"/>
    </row>
    <row r="758" spans="3:7" x14ac:dyDescent="0.2">
      <c r="C758" s="33"/>
      <c r="E758" s="32"/>
      <c r="G758" s="32"/>
    </row>
    <row r="759" spans="3:7" x14ac:dyDescent="0.2">
      <c r="C759" s="33"/>
      <c r="E759" s="32"/>
      <c r="G759" s="32"/>
    </row>
    <row r="760" spans="3:7" x14ac:dyDescent="0.2">
      <c r="C760" s="33"/>
      <c r="E760" s="32"/>
      <c r="G760" s="32"/>
    </row>
    <row r="761" spans="3:7" x14ac:dyDescent="0.2">
      <c r="C761" s="33"/>
      <c r="E761" s="32"/>
      <c r="G761" s="32"/>
    </row>
    <row r="762" spans="3:7" x14ac:dyDescent="0.2">
      <c r="C762" s="33"/>
      <c r="E762" s="32"/>
      <c r="G762" s="32"/>
    </row>
    <row r="763" spans="3:7" x14ac:dyDescent="0.2">
      <c r="C763" s="33"/>
      <c r="E763" s="32"/>
      <c r="G763" s="32"/>
    </row>
    <row r="764" spans="3:7" x14ac:dyDescent="0.2">
      <c r="C764" s="33"/>
      <c r="E764" s="32"/>
      <c r="G764" s="32"/>
    </row>
    <row r="765" spans="3:7" x14ac:dyDescent="0.2">
      <c r="C765" s="33"/>
      <c r="E765" s="32"/>
      <c r="G765" s="32"/>
    </row>
    <row r="766" spans="3:7" x14ac:dyDescent="0.2">
      <c r="C766" s="33"/>
      <c r="E766" s="32"/>
      <c r="G766" s="32"/>
    </row>
    <row r="767" spans="3:7" x14ac:dyDescent="0.2">
      <c r="C767" s="33"/>
      <c r="E767" s="32"/>
      <c r="G767" s="32"/>
    </row>
    <row r="768" spans="3:7" x14ac:dyDescent="0.2">
      <c r="C768" s="33"/>
      <c r="E768" s="32"/>
      <c r="G768" s="32"/>
    </row>
    <row r="769" spans="3:7" x14ac:dyDescent="0.2">
      <c r="C769" s="33"/>
      <c r="E769" s="32"/>
      <c r="G769" s="32"/>
    </row>
    <row r="770" spans="3:7" x14ac:dyDescent="0.2">
      <c r="C770" s="33"/>
      <c r="E770" s="32"/>
      <c r="G770" s="32"/>
    </row>
    <row r="772" spans="3:7" x14ac:dyDescent="0.2">
      <c r="C772" s="33"/>
      <c r="E772" s="32"/>
      <c r="G772" s="32"/>
    </row>
    <row r="774" spans="3:7" x14ac:dyDescent="0.2">
      <c r="C774" s="33"/>
      <c r="E774" s="32"/>
      <c r="G774" s="32"/>
    </row>
    <row r="775" spans="3:7" x14ac:dyDescent="0.2">
      <c r="C775" s="33"/>
      <c r="E775" s="32"/>
      <c r="G775" s="32"/>
    </row>
    <row r="776" spans="3:7" x14ac:dyDescent="0.2">
      <c r="C776" s="33"/>
      <c r="G776" s="32"/>
    </row>
    <row r="777" spans="3:7" x14ac:dyDescent="0.2">
      <c r="C777" s="33"/>
      <c r="E777" s="32"/>
      <c r="G777" s="32"/>
    </row>
    <row r="778" spans="3:7" x14ac:dyDescent="0.2">
      <c r="C778" s="33"/>
      <c r="F778" s="32"/>
      <c r="G778" s="32"/>
    </row>
    <row r="779" spans="3:7" x14ac:dyDescent="0.2">
      <c r="C779" s="33"/>
    </row>
    <row r="780" spans="3:7" x14ac:dyDescent="0.2">
      <c r="C780" s="33"/>
      <c r="F780" s="32"/>
      <c r="G780" s="32"/>
    </row>
    <row r="781" spans="3:7" x14ac:dyDescent="0.2">
      <c r="C781" s="33"/>
    </row>
    <row r="782" spans="3:7" x14ac:dyDescent="0.2">
      <c r="C782" s="33"/>
    </row>
    <row r="783" spans="3:7" x14ac:dyDescent="0.2">
      <c r="C783" s="33"/>
      <c r="G783" s="32"/>
    </row>
    <row r="784" spans="3:7" x14ac:dyDescent="0.2">
      <c r="C784" s="33"/>
    </row>
    <row r="785" spans="3:7" x14ac:dyDescent="0.2">
      <c r="C785" s="33"/>
      <c r="F785" s="32"/>
      <c r="G785" s="32"/>
    </row>
    <row r="787" spans="3:7" x14ac:dyDescent="0.2">
      <c r="C787" s="33"/>
    </row>
    <row r="789" spans="3:7" x14ac:dyDescent="0.2">
      <c r="C789" s="33"/>
    </row>
    <row r="790" spans="3:7" x14ac:dyDescent="0.2">
      <c r="C790" s="33"/>
    </row>
    <row r="792" spans="3:7" x14ac:dyDescent="0.2">
      <c r="C792" s="33"/>
    </row>
    <row r="794" spans="3:7" x14ac:dyDescent="0.2">
      <c r="C794" s="33"/>
    </row>
    <row r="796" spans="3:7" x14ac:dyDescent="0.2">
      <c r="C796" s="33"/>
      <c r="F796" s="32"/>
      <c r="G796" s="32"/>
    </row>
    <row r="798" spans="3:7" x14ac:dyDescent="0.2">
      <c r="C798" s="33"/>
      <c r="F798" s="32"/>
      <c r="G798" s="32"/>
    </row>
  </sheetData>
  <phoneticPr fontId="7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77"/>
  <sheetViews>
    <sheetView zoomScale="86" zoomScaleNormal="86" workbookViewId="0">
      <selection activeCell="L22" sqref="L22"/>
    </sheetView>
  </sheetViews>
  <sheetFormatPr defaultColWidth="9.28515625" defaultRowHeight="12.75" x14ac:dyDescent="0.2"/>
  <cols>
    <col min="1" max="1" width="4.5703125" style="7" customWidth="1"/>
    <col min="2" max="2" width="10.42578125" style="7" bestFit="1" customWidth="1"/>
    <col min="3" max="3" width="25.5703125" style="7" customWidth="1"/>
    <col min="4" max="4" width="6.42578125" style="7" bestFit="1" customWidth="1"/>
    <col min="5" max="5" width="5.7109375" style="7" bestFit="1" customWidth="1"/>
    <col min="6" max="6" width="26.5703125" style="7" bestFit="1" customWidth="1"/>
    <col min="7" max="7" width="9.28515625" style="32" bestFit="1" customWidth="1"/>
    <col min="8" max="8" width="9.28515625" style="32"/>
    <col min="9" max="16384" width="9.28515625" style="7"/>
  </cols>
  <sheetData>
    <row r="1" spans="1:8" x14ac:dyDescent="0.2">
      <c r="A1" s="7" t="s">
        <v>30</v>
      </c>
      <c r="B1" s="7" t="s">
        <v>31</v>
      </c>
      <c r="C1" s="7" t="s">
        <v>32</v>
      </c>
      <c r="D1" s="7" t="s">
        <v>33</v>
      </c>
      <c r="E1" s="7" t="s">
        <v>34</v>
      </c>
      <c r="F1" s="7" t="s">
        <v>35</v>
      </c>
      <c r="G1" s="32" t="s">
        <v>36</v>
      </c>
      <c r="H1" s="32" t="s">
        <v>37</v>
      </c>
    </row>
    <row r="3" spans="1:8" x14ac:dyDescent="0.2">
      <c r="A3" s="7" t="s">
        <v>38</v>
      </c>
      <c r="B3" s="33">
        <v>44200</v>
      </c>
      <c r="C3" s="7" t="s">
        <v>158</v>
      </c>
      <c r="D3" s="7" t="s">
        <v>39</v>
      </c>
      <c r="E3" s="7">
        <v>1930</v>
      </c>
      <c r="F3" s="7" t="s">
        <v>119</v>
      </c>
      <c r="H3" s="32">
        <v>100</v>
      </c>
    </row>
    <row r="4" spans="1:8" x14ac:dyDescent="0.2">
      <c r="B4" s="33">
        <v>44200</v>
      </c>
      <c r="C4" s="7" t="s">
        <v>158</v>
      </c>
      <c r="D4" s="7" t="s">
        <v>39</v>
      </c>
      <c r="E4" s="7">
        <v>4030</v>
      </c>
      <c r="F4" s="7" t="s">
        <v>150</v>
      </c>
      <c r="G4" s="32">
        <v>100</v>
      </c>
    </row>
    <row r="5" spans="1:8" x14ac:dyDescent="0.2">
      <c r="B5" s="33"/>
    </row>
    <row r="6" spans="1:8" x14ac:dyDescent="0.2">
      <c r="A6" s="7" t="s">
        <v>40</v>
      </c>
      <c r="B6" s="33">
        <v>44210</v>
      </c>
      <c r="C6" s="7" t="s">
        <v>167</v>
      </c>
      <c r="D6" s="7" t="s">
        <v>39</v>
      </c>
      <c r="E6" s="7">
        <v>1930</v>
      </c>
      <c r="F6" s="7" t="s">
        <v>119</v>
      </c>
      <c r="H6" s="32">
        <v>12500</v>
      </c>
    </row>
    <row r="7" spans="1:8" x14ac:dyDescent="0.2">
      <c r="B7" s="33">
        <v>44210</v>
      </c>
      <c r="C7" s="7" t="s">
        <v>167</v>
      </c>
      <c r="D7" s="7" t="s">
        <v>39</v>
      </c>
      <c r="E7" s="7">
        <v>1676</v>
      </c>
      <c r="F7" s="7" t="s">
        <v>162</v>
      </c>
      <c r="G7" s="32">
        <v>12500</v>
      </c>
    </row>
    <row r="8" spans="1:8" x14ac:dyDescent="0.2">
      <c r="B8" s="33"/>
    </row>
    <row r="9" spans="1:8" x14ac:dyDescent="0.2">
      <c r="A9" s="7" t="s">
        <v>42</v>
      </c>
      <c r="B9" s="33">
        <v>44230</v>
      </c>
      <c r="C9" s="7" t="s">
        <v>156</v>
      </c>
      <c r="D9" s="7" t="s">
        <v>39</v>
      </c>
      <c r="E9" s="7">
        <v>1930</v>
      </c>
      <c r="F9" s="7" t="s">
        <v>119</v>
      </c>
      <c r="H9" s="32">
        <v>103</v>
      </c>
    </row>
    <row r="10" spans="1:8" x14ac:dyDescent="0.2">
      <c r="B10" s="33">
        <v>44230</v>
      </c>
      <c r="C10" s="7" t="s">
        <v>156</v>
      </c>
      <c r="D10" s="7" t="s">
        <v>39</v>
      </c>
      <c r="E10" s="7">
        <v>4030</v>
      </c>
      <c r="F10" s="7" t="s">
        <v>150</v>
      </c>
      <c r="G10" s="32">
        <v>103</v>
      </c>
    </row>
    <row r="11" spans="1:8" x14ac:dyDescent="0.2">
      <c r="B11" s="33"/>
    </row>
    <row r="12" spans="1:8" x14ac:dyDescent="0.2">
      <c r="A12" s="7" t="s">
        <v>118</v>
      </c>
      <c r="B12" s="33">
        <v>44239</v>
      </c>
      <c r="C12" s="7" t="s">
        <v>168</v>
      </c>
      <c r="D12" s="7" t="s">
        <v>39</v>
      </c>
      <c r="E12" s="7">
        <v>1930</v>
      </c>
      <c r="F12" s="7" t="s">
        <v>119</v>
      </c>
      <c r="H12" s="32">
        <v>12500</v>
      </c>
    </row>
    <row r="13" spans="1:8" x14ac:dyDescent="0.2">
      <c r="B13" s="33">
        <v>44239</v>
      </c>
      <c r="C13" s="7" t="s">
        <v>168</v>
      </c>
      <c r="D13" s="7" t="s">
        <v>39</v>
      </c>
      <c r="E13" s="7">
        <v>1676</v>
      </c>
      <c r="F13" s="7" t="s">
        <v>162</v>
      </c>
      <c r="G13" s="32">
        <v>12500</v>
      </c>
    </row>
    <row r="14" spans="1:8" x14ac:dyDescent="0.2">
      <c r="B14" s="33"/>
    </row>
    <row r="15" spans="1:8" x14ac:dyDescent="0.2">
      <c r="A15" s="7" t="s">
        <v>43</v>
      </c>
      <c r="B15" s="33">
        <v>44259</v>
      </c>
      <c r="C15" s="7" t="s">
        <v>157</v>
      </c>
      <c r="D15" s="7" t="s">
        <v>39</v>
      </c>
      <c r="E15" s="7">
        <v>1930</v>
      </c>
      <c r="F15" s="7" t="s">
        <v>119</v>
      </c>
      <c r="H15" s="32">
        <v>100</v>
      </c>
    </row>
    <row r="16" spans="1:8" x14ac:dyDescent="0.2">
      <c r="B16" s="33">
        <v>44259</v>
      </c>
      <c r="C16" s="7" t="s">
        <v>157</v>
      </c>
      <c r="D16" s="7" t="s">
        <v>39</v>
      </c>
      <c r="E16" s="7">
        <v>4030</v>
      </c>
      <c r="F16" s="7" t="s">
        <v>150</v>
      </c>
      <c r="G16" s="32">
        <v>100</v>
      </c>
    </row>
    <row r="17" spans="1:8" x14ac:dyDescent="0.2">
      <c r="B17" s="33"/>
    </row>
    <row r="18" spans="1:8" x14ac:dyDescent="0.2">
      <c r="A18" s="7" t="s">
        <v>44</v>
      </c>
      <c r="B18" s="33">
        <v>44286</v>
      </c>
      <c r="C18" s="7" t="s">
        <v>169</v>
      </c>
      <c r="D18" s="7" t="s">
        <v>39</v>
      </c>
      <c r="E18" s="7">
        <v>1930</v>
      </c>
      <c r="F18" s="7" t="s">
        <v>119</v>
      </c>
      <c r="H18" s="32">
        <v>100</v>
      </c>
    </row>
    <row r="19" spans="1:8" x14ac:dyDescent="0.2">
      <c r="B19" s="33">
        <v>44286</v>
      </c>
      <c r="C19" s="7" t="s">
        <v>169</v>
      </c>
      <c r="D19" s="7" t="s">
        <v>39</v>
      </c>
      <c r="E19" s="7">
        <v>4030</v>
      </c>
      <c r="F19" s="7" t="s">
        <v>150</v>
      </c>
      <c r="G19" s="32">
        <v>100</v>
      </c>
    </row>
    <row r="20" spans="1:8" x14ac:dyDescent="0.2">
      <c r="B20" s="33"/>
    </row>
    <row r="21" spans="1:8" x14ac:dyDescent="0.2">
      <c r="A21" s="7" t="s">
        <v>46</v>
      </c>
      <c r="B21" s="33">
        <v>44300</v>
      </c>
      <c r="C21" s="7" t="s">
        <v>170</v>
      </c>
      <c r="D21" s="7" t="s">
        <v>39</v>
      </c>
      <c r="E21" s="7">
        <v>6100</v>
      </c>
      <c r="F21" s="7" t="s">
        <v>187</v>
      </c>
      <c r="G21" s="32">
        <v>1090</v>
      </c>
    </row>
    <row r="22" spans="1:8" x14ac:dyDescent="0.2">
      <c r="B22" s="33">
        <v>44300</v>
      </c>
      <c r="C22" s="7" t="s">
        <v>170</v>
      </c>
      <c r="D22" s="7" t="s">
        <v>39</v>
      </c>
      <c r="E22" s="7">
        <v>1930</v>
      </c>
      <c r="F22" s="7" t="s">
        <v>119</v>
      </c>
      <c r="H22" s="32">
        <v>1090</v>
      </c>
    </row>
    <row r="23" spans="1:8" x14ac:dyDescent="0.2">
      <c r="B23" s="33"/>
    </row>
    <row r="24" spans="1:8" x14ac:dyDescent="0.2">
      <c r="A24" s="7" t="s">
        <v>47</v>
      </c>
      <c r="B24" s="33">
        <v>44351</v>
      </c>
      <c r="C24" s="7" t="s">
        <v>85</v>
      </c>
      <c r="D24" s="7" t="s">
        <v>39</v>
      </c>
      <c r="E24" s="7">
        <v>1520</v>
      </c>
      <c r="F24" s="7" t="s">
        <v>86</v>
      </c>
      <c r="H24" s="32">
        <v>1680</v>
      </c>
    </row>
    <row r="25" spans="1:8" x14ac:dyDescent="0.2">
      <c r="B25" s="33">
        <v>44351</v>
      </c>
      <c r="C25" s="7" t="s">
        <v>85</v>
      </c>
      <c r="D25" s="7" t="s">
        <v>39</v>
      </c>
      <c r="E25" s="7">
        <v>3010</v>
      </c>
      <c r="F25" s="7" t="s">
        <v>24</v>
      </c>
      <c r="G25" s="32">
        <v>1680</v>
      </c>
    </row>
    <row r="26" spans="1:8" x14ac:dyDescent="0.2">
      <c r="B26" s="33"/>
    </row>
    <row r="27" spans="1:8" x14ac:dyDescent="0.2">
      <c r="A27" s="7" t="s">
        <v>48</v>
      </c>
      <c r="B27" s="33">
        <v>44354</v>
      </c>
      <c r="C27" s="7" t="s">
        <v>85</v>
      </c>
      <c r="D27" s="7" t="s">
        <v>39</v>
      </c>
      <c r="E27" s="7">
        <v>1520</v>
      </c>
      <c r="F27" s="7" t="s">
        <v>86</v>
      </c>
      <c r="G27" s="32">
        <v>33360</v>
      </c>
    </row>
    <row r="28" spans="1:8" x14ac:dyDescent="0.2">
      <c r="B28" s="33">
        <v>44354</v>
      </c>
      <c r="C28" s="7" t="s">
        <v>85</v>
      </c>
      <c r="D28" s="7" t="s">
        <v>39</v>
      </c>
      <c r="E28" s="7">
        <v>3010</v>
      </c>
      <c r="F28" s="7" t="s">
        <v>24</v>
      </c>
      <c r="H28" s="32">
        <v>33360</v>
      </c>
    </row>
    <row r="29" spans="1:8" x14ac:dyDescent="0.2">
      <c r="B29" s="33"/>
    </row>
    <row r="30" spans="1:8" x14ac:dyDescent="0.2">
      <c r="A30" s="7" t="s">
        <v>49</v>
      </c>
      <c r="B30" s="33">
        <v>44356</v>
      </c>
      <c r="C30" s="7" t="s">
        <v>85</v>
      </c>
      <c r="D30" s="7" t="s">
        <v>39</v>
      </c>
      <c r="E30" s="7">
        <v>1520</v>
      </c>
      <c r="F30" s="7" t="s">
        <v>86</v>
      </c>
      <c r="H30" s="32">
        <v>1440</v>
      </c>
    </row>
    <row r="31" spans="1:8" x14ac:dyDescent="0.2">
      <c r="B31" s="33">
        <v>44356</v>
      </c>
      <c r="C31" s="7" t="s">
        <v>85</v>
      </c>
      <c r="D31" s="7" t="s">
        <v>39</v>
      </c>
      <c r="E31" s="7">
        <v>1930</v>
      </c>
      <c r="F31" s="7" t="s">
        <v>119</v>
      </c>
      <c r="G31" s="32">
        <v>1440</v>
      </c>
    </row>
    <row r="32" spans="1:8" x14ac:dyDescent="0.2">
      <c r="B32" s="33"/>
    </row>
    <row r="33" spans="1:8" x14ac:dyDescent="0.2">
      <c r="A33" s="7" t="s">
        <v>50</v>
      </c>
      <c r="B33" s="33">
        <v>44357</v>
      </c>
      <c r="C33" s="7" t="s">
        <v>85</v>
      </c>
      <c r="D33" s="7" t="s">
        <v>39</v>
      </c>
      <c r="E33" s="7">
        <v>1520</v>
      </c>
      <c r="F33" s="7" t="s">
        <v>86</v>
      </c>
      <c r="H33" s="32">
        <v>960</v>
      </c>
    </row>
    <row r="34" spans="1:8" x14ac:dyDescent="0.2">
      <c r="B34" s="33">
        <v>44357</v>
      </c>
      <c r="C34" s="7" t="s">
        <v>85</v>
      </c>
      <c r="D34" s="7" t="s">
        <v>39</v>
      </c>
      <c r="E34" s="7">
        <v>1930</v>
      </c>
      <c r="F34" s="7" t="s">
        <v>119</v>
      </c>
      <c r="G34" s="32">
        <v>960</v>
      </c>
    </row>
    <row r="35" spans="1:8" x14ac:dyDescent="0.2">
      <c r="B35" s="33"/>
    </row>
    <row r="36" spans="1:8" x14ac:dyDescent="0.2">
      <c r="A36" s="7" t="s">
        <v>51</v>
      </c>
      <c r="B36" s="33">
        <v>44358</v>
      </c>
      <c r="C36" s="7" t="s">
        <v>85</v>
      </c>
      <c r="D36" s="7" t="s">
        <v>39</v>
      </c>
      <c r="E36" s="7">
        <v>1520</v>
      </c>
      <c r="F36" s="7" t="s">
        <v>86</v>
      </c>
      <c r="H36" s="32">
        <v>720</v>
      </c>
    </row>
    <row r="37" spans="1:8" x14ac:dyDescent="0.2">
      <c r="B37" s="33">
        <v>44358</v>
      </c>
      <c r="C37" s="7" t="s">
        <v>85</v>
      </c>
      <c r="D37" s="7" t="s">
        <v>39</v>
      </c>
      <c r="E37" s="7">
        <v>1930</v>
      </c>
      <c r="F37" s="7" t="s">
        <v>119</v>
      </c>
      <c r="G37" s="32">
        <v>720</v>
      </c>
    </row>
    <row r="38" spans="1:8" x14ac:dyDescent="0.2">
      <c r="B38" s="33"/>
    </row>
    <row r="39" spans="1:8" x14ac:dyDescent="0.2">
      <c r="A39" s="7" t="s">
        <v>52</v>
      </c>
      <c r="B39" s="33">
        <v>44361</v>
      </c>
      <c r="C39" s="7" t="s">
        <v>85</v>
      </c>
      <c r="D39" s="7" t="s">
        <v>39</v>
      </c>
      <c r="E39" s="7">
        <v>1520</v>
      </c>
      <c r="F39" s="7" t="s">
        <v>86</v>
      </c>
      <c r="H39" s="32">
        <v>1680</v>
      </c>
    </row>
    <row r="40" spans="1:8" x14ac:dyDescent="0.2">
      <c r="B40" s="33">
        <v>44361</v>
      </c>
      <c r="C40" s="7" t="s">
        <v>85</v>
      </c>
      <c r="D40" s="7" t="s">
        <v>39</v>
      </c>
      <c r="E40" s="7">
        <v>1930</v>
      </c>
      <c r="F40" s="7" t="s">
        <v>119</v>
      </c>
      <c r="G40" s="32">
        <v>1680</v>
      </c>
    </row>
    <row r="41" spans="1:8" x14ac:dyDescent="0.2">
      <c r="B41" s="33"/>
    </row>
    <row r="42" spans="1:8" x14ac:dyDescent="0.2">
      <c r="A42" s="7" t="s">
        <v>120</v>
      </c>
      <c r="B42" s="33">
        <v>44362</v>
      </c>
      <c r="C42" s="7" t="s">
        <v>85</v>
      </c>
      <c r="D42" s="7" t="s">
        <v>39</v>
      </c>
      <c r="E42" s="7">
        <v>1520</v>
      </c>
      <c r="F42" s="7" t="s">
        <v>86</v>
      </c>
      <c r="H42" s="32">
        <v>720</v>
      </c>
    </row>
    <row r="43" spans="1:8" x14ac:dyDescent="0.2">
      <c r="B43" s="33">
        <v>44362</v>
      </c>
      <c r="C43" s="7" t="s">
        <v>85</v>
      </c>
      <c r="D43" s="7" t="s">
        <v>39</v>
      </c>
      <c r="E43" s="7">
        <v>1930</v>
      </c>
      <c r="F43" s="7" t="s">
        <v>119</v>
      </c>
      <c r="G43" s="32">
        <v>480</v>
      </c>
    </row>
    <row r="44" spans="1:8" x14ac:dyDescent="0.2">
      <c r="B44" s="33">
        <v>44362</v>
      </c>
      <c r="C44" s="7" t="s">
        <v>85</v>
      </c>
      <c r="D44" s="7" t="s">
        <v>39</v>
      </c>
      <c r="E44" s="7">
        <v>3010</v>
      </c>
      <c r="F44" s="7" t="s">
        <v>24</v>
      </c>
      <c r="G44" s="32">
        <v>240</v>
      </c>
    </row>
    <row r="45" spans="1:8" x14ac:dyDescent="0.2">
      <c r="B45" s="33"/>
    </row>
    <row r="46" spans="1:8" x14ac:dyDescent="0.2">
      <c r="A46" s="7" t="s">
        <v>121</v>
      </c>
      <c r="B46" s="33">
        <v>44363</v>
      </c>
      <c r="C46" s="7" t="s">
        <v>85</v>
      </c>
      <c r="D46" s="7" t="s">
        <v>39</v>
      </c>
      <c r="E46" s="7">
        <v>1520</v>
      </c>
      <c r="F46" s="7" t="s">
        <v>86</v>
      </c>
      <c r="H46" s="32">
        <v>720</v>
      </c>
    </row>
    <row r="47" spans="1:8" x14ac:dyDescent="0.2">
      <c r="B47" s="33">
        <v>44363</v>
      </c>
      <c r="C47" s="7" t="s">
        <v>85</v>
      </c>
      <c r="D47" s="7" t="s">
        <v>39</v>
      </c>
      <c r="E47" s="7">
        <v>1930</v>
      </c>
      <c r="F47" s="7" t="s">
        <v>119</v>
      </c>
      <c r="G47" s="32">
        <v>720</v>
      </c>
    </row>
    <row r="48" spans="1:8" x14ac:dyDescent="0.2">
      <c r="B48" s="33"/>
    </row>
    <row r="49" spans="1:8" x14ac:dyDescent="0.2">
      <c r="A49" s="7" t="s">
        <v>122</v>
      </c>
      <c r="B49" s="33">
        <v>44368</v>
      </c>
      <c r="C49" s="7" t="s">
        <v>85</v>
      </c>
      <c r="D49" s="7" t="s">
        <v>39</v>
      </c>
      <c r="E49" s="7">
        <v>1520</v>
      </c>
      <c r="F49" s="7" t="s">
        <v>86</v>
      </c>
      <c r="H49" s="32">
        <v>720</v>
      </c>
    </row>
    <row r="50" spans="1:8" x14ac:dyDescent="0.2">
      <c r="B50" s="33">
        <v>44368</v>
      </c>
      <c r="C50" s="7" t="s">
        <v>85</v>
      </c>
      <c r="D50" s="7" t="s">
        <v>39</v>
      </c>
      <c r="E50" s="7">
        <v>1930</v>
      </c>
      <c r="F50" s="7" t="s">
        <v>119</v>
      </c>
      <c r="G50" s="32">
        <v>720</v>
      </c>
    </row>
    <row r="51" spans="1:8" x14ac:dyDescent="0.2">
      <c r="B51" s="33"/>
    </row>
    <row r="52" spans="1:8" x14ac:dyDescent="0.2">
      <c r="A52" s="7" t="s">
        <v>127</v>
      </c>
      <c r="B52" s="33">
        <v>44369</v>
      </c>
      <c r="C52" s="7" t="s">
        <v>85</v>
      </c>
      <c r="D52" s="7" t="s">
        <v>39</v>
      </c>
      <c r="E52" s="7">
        <v>1520</v>
      </c>
      <c r="F52" s="7" t="s">
        <v>86</v>
      </c>
      <c r="H52" s="32">
        <v>240</v>
      </c>
    </row>
    <row r="53" spans="1:8" x14ac:dyDescent="0.2">
      <c r="B53" s="33">
        <v>44369</v>
      </c>
      <c r="C53" s="7" t="s">
        <v>85</v>
      </c>
      <c r="D53" s="7" t="s">
        <v>39</v>
      </c>
      <c r="E53" s="7">
        <v>1930</v>
      </c>
      <c r="F53" s="7" t="s">
        <v>119</v>
      </c>
      <c r="G53" s="32">
        <v>240</v>
      </c>
    </row>
    <row r="54" spans="1:8" x14ac:dyDescent="0.2">
      <c r="B54" s="33"/>
    </row>
    <row r="55" spans="1:8" x14ac:dyDescent="0.2">
      <c r="A55" s="7" t="s">
        <v>53</v>
      </c>
      <c r="B55" s="33">
        <v>44370</v>
      </c>
      <c r="C55" s="7" t="s">
        <v>85</v>
      </c>
      <c r="D55" s="7" t="s">
        <v>39</v>
      </c>
      <c r="E55" s="7">
        <v>1520</v>
      </c>
      <c r="F55" s="7" t="s">
        <v>86</v>
      </c>
      <c r="H55" s="32">
        <v>240</v>
      </c>
    </row>
    <row r="56" spans="1:8" x14ac:dyDescent="0.2">
      <c r="B56" s="33">
        <v>44370</v>
      </c>
      <c r="C56" s="7" t="s">
        <v>85</v>
      </c>
      <c r="D56" s="7" t="s">
        <v>39</v>
      </c>
      <c r="E56" s="7">
        <v>1930</v>
      </c>
      <c r="F56" s="7" t="s">
        <v>119</v>
      </c>
      <c r="G56" s="32">
        <v>240</v>
      </c>
    </row>
    <row r="57" spans="1:8" x14ac:dyDescent="0.2">
      <c r="B57" s="33"/>
    </row>
    <row r="58" spans="1:8" x14ac:dyDescent="0.2">
      <c r="A58" s="7" t="s">
        <v>54</v>
      </c>
      <c r="B58" s="33">
        <v>44371</v>
      </c>
      <c r="C58" s="7" t="s">
        <v>85</v>
      </c>
      <c r="D58" s="7" t="s">
        <v>39</v>
      </c>
      <c r="E58" s="7">
        <v>1520</v>
      </c>
      <c r="F58" s="7" t="s">
        <v>86</v>
      </c>
      <c r="H58" s="32">
        <v>240</v>
      </c>
    </row>
    <row r="59" spans="1:8" x14ac:dyDescent="0.2">
      <c r="B59" s="33">
        <v>44371</v>
      </c>
      <c r="C59" s="7" t="s">
        <v>85</v>
      </c>
      <c r="D59" s="7" t="s">
        <v>39</v>
      </c>
      <c r="E59" s="7">
        <v>1930</v>
      </c>
      <c r="F59" s="7" t="s">
        <v>119</v>
      </c>
      <c r="G59" s="32">
        <v>240</v>
      </c>
    </row>
    <row r="60" spans="1:8" x14ac:dyDescent="0.2">
      <c r="B60" s="33"/>
    </row>
    <row r="61" spans="1:8" x14ac:dyDescent="0.2">
      <c r="A61" s="7" t="s">
        <v>55</v>
      </c>
      <c r="B61" s="33">
        <v>44375</v>
      </c>
      <c r="C61" s="7" t="s">
        <v>85</v>
      </c>
      <c r="D61" s="7" t="s">
        <v>39</v>
      </c>
      <c r="E61" s="7">
        <v>1520</v>
      </c>
      <c r="F61" s="7" t="s">
        <v>86</v>
      </c>
      <c r="H61" s="32">
        <v>6240</v>
      </c>
    </row>
    <row r="62" spans="1:8" x14ac:dyDescent="0.2">
      <c r="B62" s="33">
        <v>44375</v>
      </c>
      <c r="C62" s="7" t="s">
        <v>85</v>
      </c>
      <c r="D62" s="7" t="s">
        <v>39</v>
      </c>
      <c r="E62" s="7">
        <v>1930</v>
      </c>
      <c r="F62" s="7" t="s">
        <v>119</v>
      </c>
      <c r="G62" s="32">
        <v>6240</v>
      </c>
    </row>
    <row r="63" spans="1:8" x14ac:dyDescent="0.2">
      <c r="B63" s="33"/>
    </row>
    <row r="64" spans="1:8" x14ac:dyDescent="0.2">
      <c r="A64" s="7" t="s">
        <v>56</v>
      </c>
      <c r="B64" s="33">
        <v>44376</v>
      </c>
      <c r="C64" s="7" t="s">
        <v>85</v>
      </c>
      <c r="D64" s="7" t="s">
        <v>39</v>
      </c>
      <c r="E64" s="7">
        <v>1520</v>
      </c>
      <c r="F64" s="7" t="s">
        <v>86</v>
      </c>
      <c r="H64" s="32">
        <v>1680</v>
      </c>
    </row>
    <row r="65" spans="1:8" x14ac:dyDescent="0.2">
      <c r="B65" s="33">
        <v>44376</v>
      </c>
      <c r="C65" s="7" t="s">
        <v>85</v>
      </c>
      <c r="D65" s="7" t="s">
        <v>39</v>
      </c>
      <c r="E65" s="7">
        <v>1930</v>
      </c>
      <c r="F65" s="7" t="s">
        <v>119</v>
      </c>
      <c r="G65" s="32">
        <v>1680</v>
      </c>
    </row>
    <row r="66" spans="1:8" x14ac:dyDescent="0.2">
      <c r="B66" s="33"/>
    </row>
    <row r="67" spans="1:8" x14ac:dyDescent="0.2">
      <c r="A67" s="7" t="s">
        <v>57</v>
      </c>
      <c r="B67" s="33">
        <v>44377</v>
      </c>
      <c r="C67" s="7" t="s">
        <v>85</v>
      </c>
      <c r="D67" s="7" t="s">
        <v>39</v>
      </c>
      <c r="E67" s="7">
        <v>1520</v>
      </c>
      <c r="F67" s="7" t="s">
        <v>86</v>
      </c>
      <c r="H67" s="32">
        <v>7440</v>
      </c>
    </row>
    <row r="68" spans="1:8" x14ac:dyDescent="0.2">
      <c r="B68" s="33">
        <v>44377</v>
      </c>
      <c r="C68" s="7" t="s">
        <v>85</v>
      </c>
      <c r="D68" s="7" t="s">
        <v>39</v>
      </c>
      <c r="E68" s="7">
        <v>1930</v>
      </c>
      <c r="F68" s="7" t="s">
        <v>119</v>
      </c>
      <c r="G68" s="32">
        <v>7440</v>
      </c>
    </row>
    <row r="69" spans="1:8" x14ac:dyDescent="0.2">
      <c r="B69" s="33"/>
    </row>
    <row r="70" spans="1:8" x14ac:dyDescent="0.2">
      <c r="A70" s="7" t="s">
        <v>58</v>
      </c>
      <c r="B70" s="33">
        <v>44378</v>
      </c>
      <c r="C70" s="7" t="s">
        <v>85</v>
      </c>
      <c r="D70" s="7" t="s">
        <v>39</v>
      </c>
      <c r="E70" s="7">
        <v>1520</v>
      </c>
      <c r="F70" s="7" t="s">
        <v>86</v>
      </c>
      <c r="H70" s="32">
        <v>480</v>
      </c>
    </row>
    <row r="71" spans="1:8" x14ac:dyDescent="0.2">
      <c r="B71" s="33">
        <v>44378</v>
      </c>
      <c r="C71" s="7" t="s">
        <v>85</v>
      </c>
      <c r="D71" s="7" t="s">
        <v>39</v>
      </c>
      <c r="E71" s="7">
        <v>1930</v>
      </c>
      <c r="F71" s="7" t="s">
        <v>119</v>
      </c>
      <c r="G71" s="32">
        <v>480</v>
      </c>
    </row>
    <row r="72" spans="1:8" x14ac:dyDescent="0.2">
      <c r="B72" s="33"/>
    </row>
    <row r="73" spans="1:8" x14ac:dyDescent="0.2">
      <c r="A73" s="7" t="s">
        <v>59</v>
      </c>
      <c r="B73" s="33">
        <v>44379</v>
      </c>
      <c r="C73" s="7" t="s">
        <v>85</v>
      </c>
      <c r="D73" s="7" t="s">
        <v>39</v>
      </c>
      <c r="E73" s="7">
        <v>1520</v>
      </c>
      <c r="F73" s="7" t="s">
        <v>86</v>
      </c>
      <c r="H73" s="32">
        <v>960</v>
      </c>
    </row>
    <row r="74" spans="1:8" x14ac:dyDescent="0.2">
      <c r="B74" s="33">
        <v>44379</v>
      </c>
      <c r="C74" s="7" t="s">
        <v>85</v>
      </c>
      <c r="D74" s="7" t="s">
        <v>39</v>
      </c>
      <c r="E74" s="7">
        <v>1930</v>
      </c>
      <c r="F74" s="7" t="s">
        <v>119</v>
      </c>
      <c r="G74" s="32">
        <v>960</v>
      </c>
    </row>
    <row r="75" spans="1:8" x14ac:dyDescent="0.2">
      <c r="B75" s="33"/>
    </row>
    <row r="76" spans="1:8" x14ac:dyDescent="0.2">
      <c r="A76" s="7" t="s">
        <v>60</v>
      </c>
      <c r="B76" s="33">
        <v>44382</v>
      </c>
      <c r="C76" s="7" t="s">
        <v>85</v>
      </c>
      <c r="D76" s="7" t="s">
        <v>39</v>
      </c>
      <c r="E76" s="7">
        <v>1520</v>
      </c>
      <c r="F76" s="7" t="s">
        <v>86</v>
      </c>
      <c r="H76" s="32">
        <v>480</v>
      </c>
    </row>
    <row r="77" spans="1:8" x14ac:dyDescent="0.2">
      <c r="B77" s="33">
        <v>44382</v>
      </c>
      <c r="C77" s="7" t="s">
        <v>85</v>
      </c>
      <c r="D77" s="7" t="s">
        <v>39</v>
      </c>
      <c r="E77" s="7">
        <v>1930</v>
      </c>
      <c r="F77" s="7" t="s">
        <v>119</v>
      </c>
      <c r="G77" s="32">
        <v>480</v>
      </c>
    </row>
    <row r="78" spans="1:8" x14ac:dyDescent="0.2">
      <c r="B78" s="33"/>
    </row>
    <row r="79" spans="1:8" x14ac:dyDescent="0.2">
      <c r="A79" s="7" t="s">
        <v>61</v>
      </c>
      <c r="B79" s="33">
        <v>44383</v>
      </c>
      <c r="C79" s="7" t="s">
        <v>85</v>
      </c>
      <c r="D79" s="7" t="s">
        <v>39</v>
      </c>
      <c r="E79" s="7">
        <v>1520</v>
      </c>
      <c r="F79" s="7" t="s">
        <v>86</v>
      </c>
      <c r="H79" s="32">
        <v>480</v>
      </c>
    </row>
    <row r="80" spans="1:8" x14ac:dyDescent="0.2">
      <c r="B80" s="33">
        <v>44383</v>
      </c>
      <c r="C80" s="7" t="s">
        <v>85</v>
      </c>
      <c r="D80" s="7" t="s">
        <v>39</v>
      </c>
      <c r="E80" s="7">
        <v>1930</v>
      </c>
      <c r="F80" s="7" t="s">
        <v>119</v>
      </c>
      <c r="G80" s="32">
        <v>480</v>
      </c>
    </row>
    <row r="81" spans="1:8" x14ac:dyDescent="0.2">
      <c r="B81" s="33"/>
    </row>
    <row r="82" spans="1:8" x14ac:dyDescent="0.2">
      <c r="A82" s="7" t="s">
        <v>63</v>
      </c>
      <c r="B82" s="33">
        <v>44385</v>
      </c>
      <c r="C82" s="7" t="s">
        <v>85</v>
      </c>
      <c r="D82" s="7" t="s">
        <v>39</v>
      </c>
      <c r="E82" s="7">
        <v>1520</v>
      </c>
      <c r="F82" s="7" t="s">
        <v>86</v>
      </c>
      <c r="H82" s="32">
        <v>240</v>
      </c>
    </row>
    <row r="83" spans="1:8" x14ac:dyDescent="0.2">
      <c r="B83" s="33">
        <v>44385</v>
      </c>
      <c r="C83" s="7" t="s">
        <v>85</v>
      </c>
      <c r="D83" s="7" t="s">
        <v>39</v>
      </c>
      <c r="E83" s="7">
        <v>1930</v>
      </c>
      <c r="F83" s="7" t="s">
        <v>119</v>
      </c>
      <c r="G83" s="32">
        <v>240</v>
      </c>
    </row>
    <row r="84" spans="1:8" x14ac:dyDescent="0.2">
      <c r="B84" s="33"/>
    </row>
    <row r="85" spans="1:8" x14ac:dyDescent="0.2">
      <c r="A85" s="7" t="s">
        <v>64</v>
      </c>
      <c r="B85" s="33">
        <v>44389</v>
      </c>
      <c r="C85" s="7" t="s">
        <v>85</v>
      </c>
      <c r="D85" s="7" t="s">
        <v>39</v>
      </c>
      <c r="E85" s="7">
        <v>1520</v>
      </c>
      <c r="F85" s="7" t="s">
        <v>86</v>
      </c>
      <c r="H85" s="32">
        <v>240</v>
      </c>
    </row>
    <row r="86" spans="1:8" x14ac:dyDescent="0.2">
      <c r="B86" s="33">
        <v>44389</v>
      </c>
      <c r="C86" s="7" t="s">
        <v>85</v>
      </c>
      <c r="D86" s="7" t="s">
        <v>39</v>
      </c>
      <c r="E86" s="7">
        <v>1930</v>
      </c>
      <c r="F86" s="7" t="s">
        <v>119</v>
      </c>
      <c r="G86" s="32">
        <v>240</v>
      </c>
    </row>
    <row r="87" spans="1:8" x14ac:dyDescent="0.2">
      <c r="B87" s="33"/>
    </row>
    <row r="88" spans="1:8" x14ac:dyDescent="0.2">
      <c r="A88" s="7" t="s">
        <v>65</v>
      </c>
      <c r="B88" s="33">
        <v>44392</v>
      </c>
      <c r="C88" s="7" t="s">
        <v>85</v>
      </c>
      <c r="D88" s="7" t="s">
        <v>39</v>
      </c>
      <c r="E88" s="7">
        <v>1520</v>
      </c>
      <c r="F88" s="7" t="s">
        <v>86</v>
      </c>
      <c r="H88" s="32">
        <v>240</v>
      </c>
    </row>
    <row r="89" spans="1:8" x14ac:dyDescent="0.2">
      <c r="B89" s="33">
        <v>44392</v>
      </c>
      <c r="C89" s="7" t="s">
        <v>85</v>
      </c>
      <c r="D89" s="7" t="s">
        <v>39</v>
      </c>
      <c r="E89" s="7">
        <v>3010</v>
      </c>
      <c r="F89" s="7" t="s">
        <v>24</v>
      </c>
      <c r="G89" s="32">
        <v>240</v>
      </c>
    </row>
    <row r="90" spans="1:8" x14ac:dyDescent="0.2">
      <c r="B90" s="33"/>
    </row>
    <row r="91" spans="1:8" x14ac:dyDescent="0.2">
      <c r="A91" s="7" t="s">
        <v>66</v>
      </c>
      <c r="B91" s="33">
        <v>44393</v>
      </c>
      <c r="C91" s="7" t="s">
        <v>85</v>
      </c>
      <c r="D91" s="7" t="s">
        <v>39</v>
      </c>
      <c r="E91" s="7">
        <v>1520</v>
      </c>
      <c r="F91" s="7" t="s">
        <v>86</v>
      </c>
      <c r="H91" s="32">
        <v>240</v>
      </c>
    </row>
    <row r="92" spans="1:8" x14ac:dyDescent="0.2">
      <c r="B92" s="33">
        <v>44393</v>
      </c>
      <c r="C92" s="7" t="s">
        <v>85</v>
      </c>
      <c r="D92" s="7" t="s">
        <v>39</v>
      </c>
      <c r="E92" s="7">
        <v>1930</v>
      </c>
      <c r="F92" s="7" t="s">
        <v>119</v>
      </c>
      <c r="G92" s="32">
        <v>240</v>
      </c>
    </row>
    <row r="93" spans="1:8" x14ac:dyDescent="0.2">
      <c r="B93" s="33"/>
    </row>
    <row r="94" spans="1:8" x14ac:dyDescent="0.2">
      <c r="A94" s="7" t="s">
        <v>67</v>
      </c>
      <c r="B94" s="33">
        <v>44396</v>
      </c>
      <c r="C94" s="7" t="s">
        <v>85</v>
      </c>
      <c r="D94" s="7" t="s">
        <v>39</v>
      </c>
      <c r="E94" s="7">
        <v>1520</v>
      </c>
      <c r="F94" s="7" t="s">
        <v>86</v>
      </c>
      <c r="H94" s="32">
        <v>240</v>
      </c>
    </row>
    <row r="95" spans="1:8" x14ac:dyDescent="0.2">
      <c r="B95" s="33">
        <v>44396</v>
      </c>
      <c r="C95" s="7" t="s">
        <v>85</v>
      </c>
      <c r="D95" s="7" t="s">
        <v>39</v>
      </c>
      <c r="E95" s="7">
        <v>1930</v>
      </c>
      <c r="F95" s="7" t="s">
        <v>119</v>
      </c>
      <c r="G95" s="32">
        <v>240</v>
      </c>
    </row>
    <row r="96" spans="1:8" x14ac:dyDescent="0.2">
      <c r="B96" s="33"/>
    </row>
    <row r="97" spans="1:8" x14ac:dyDescent="0.2">
      <c r="A97" s="7" t="s">
        <v>68</v>
      </c>
      <c r="B97" s="33">
        <v>44404</v>
      </c>
      <c r="C97" s="7" t="s">
        <v>85</v>
      </c>
      <c r="D97" s="7" t="s">
        <v>39</v>
      </c>
      <c r="E97" s="7">
        <v>1520</v>
      </c>
      <c r="F97" s="7" t="s">
        <v>86</v>
      </c>
      <c r="H97" s="32">
        <v>240</v>
      </c>
    </row>
    <row r="98" spans="1:8" x14ac:dyDescent="0.2">
      <c r="B98" s="33">
        <v>44404</v>
      </c>
      <c r="C98" s="7" t="s">
        <v>85</v>
      </c>
      <c r="D98" s="7" t="s">
        <v>39</v>
      </c>
      <c r="E98" s="7">
        <v>1930</v>
      </c>
      <c r="F98" s="7" t="s">
        <v>119</v>
      </c>
      <c r="G98" s="32">
        <v>240</v>
      </c>
    </row>
    <row r="99" spans="1:8" x14ac:dyDescent="0.2">
      <c r="B99" s="33"/>
    </row>
    <row r="100" spans="1:8" x14ac:dyDescent="0.2">
      <c r="A100" s="7" t="s">
        <v>69</v>
      </c>
      <c r="B100" s="33">
        <v>44406</v>
      </c>
      <c r="C100" s="7" t="s">
        <v>85</v>
      </c>
      <c r="D100" s="7" t="s">
        <v>39</v>
      </c>
      <c r="E100" s="7">
        <v>1520</v>
      </c>
      <c r="F100" s="7" t="s">
        <v>86</v>
      </c>
      <c r="H100" s="32">
        <v>240</v>
      </c>
    </row>
    <row r="101" spans="1:8" x14ac:dyDescent="0.2">
      <c r="B101" s="33">
        <v>44406</v>
      </c>
      <c r="C101" s="7" t="s">
        <v>85</v>
      </c>
      <c r="D101" s="7" t="s">
        <v>39</v>
      </c>
      <c r="E101" s="7">
        <v>1930</v>
      </c>
      <c r="F101" s="7" t="s">
        <v>119</v>
      </c>
      <c r="G101" s="32">
        <v>240</v>
      </c>
    </row>
    <row r="102" spans="1:8" x14ac:dyDescent="0.2">
      <c r="B102" s="33"/>
    </row>
    <row r="103" spans="1:8" x14ac:dyDescent="0.2">
      <c r="A103" s="7" t="s">
        <v>70</v>
      </c>
      <c r="B103" s="33">
        <v>44420</v>
      </c>
      <c r="C103" s="7" t="s">
        <v>85</v>
      </c>
      <c r="D103" s="7" t="s">
        <v>39</v>
      </c>
      <c r="E103" s="7">
        <v>1520</v>
      </c>
      <c r="F103" s="7" t="s">
        <v>86</v>
      </c>
      <c r="H103" s="32">
        <v>240</v>
      </c>
    </row>
    <row r="104" spans="1:8" x14ac:dyDescent="0.2">
      <c r="B104" s="33">
        <v>44420</v>
      </c>
      <c r="C104" s="7" t="s">
        <v>85</v>
      </c>
      <c r="D104" s="7" t="s">
        <v>39</v>
      </c>
      <c r="E104" s="7">
        <v>1930</v>
      </c>
      <c r="F104" s="7" t="s">
        <v>119</v>
      </c>
      <c r="G104" s="32">
        <v>240</v>
      </c>
    </row>
    <row r="105" spans="1:8" x14ac:dyDescent="0.2">
      <c r="B105" s="33"/>
    </row>
    <row r="106" spans="1:8" x14ac:dyDescent="0.2">
      <c r="A106" s="7" t="s">
        <v>123</v>
      </c>
      <c r="B106" s="33">
        <v>44319</v>
      </c>
      <c r="D106" s="7" t="s">
        <v>39</v>
      </c>
      <c r="E106" s="7">
        <v>1930</v>
      </c>
      <c r="F106" s="7" t="s">
        <v>119</v>
      </c>
      <c r="H106" s="32">
        <v>100</v>
      </c>
    </row>
    <row r="107" spans="1:8" x14ac:dyDescent="0.2">
      <c r="B107" s="33">
        <v>44319</v>
      </c>
      <c r="D107" s="7" t="s">
        <v>39</v>
      </c>
      <c r="E107" s="7">
        <v>6570</v>
      </c>
      <c r="F107" s="7" t="s">
        <v>150</v>
      </c>
      <c r="G107" s="32">
        <v>100</v>
      </c>
    </row>
    <row r="108" spans="1:8" x14ac:dyDescent="0.2">
      <c r="B108" s="33"/>
    </row>
    <row r="109" spans="1:8" x14ac:dyDescent="0.2">
      <c r="A109" s="7" t="s">
        <v>71</v>
      </c>
      <c r="B109" s="33">
        <v>44350</v>
      </c>
      <c r="D109" s="7" t="s">
        <v>39</v>
      </c>
      <c r="E109" s="7">
        <v>1930</v>
      </c>
      <c r="F109" s="7" t="s">
        <v>119</v>
      </c>
      <c r="H109" s="32">
        <v>100</v>
      </c>
    </row>
    <row r="110" spans="1:8" x14ac:dyDescent="0.2">
      <c r="B110" s="33">
        <v>44350</v>
      </c>
      <c r="C110" s="7" t="s">
        <v>188</v>
      </c>
      <c r="D110" s="7" t="s">
        <v>39</v>
      </c>
      <c r="E110" s="7">
        <v>6570</v>
      </c>
      <c r="F110" s="7" t="s">
        <v>150</v>
      </c>
      <c r="G110" s="32">
        <v>100</v>
      </c>
    </row>
    <row r="111" spans="1:8" x14ac:dyDescent="0.2">
      <c r="B111" s="33"/>
    </row>
    <row r="112" spans="1:8" x14ac:dyDescent="0.2">
      <c r="A112" s="7" t="s">
        <v>128</v>
      </c>
      <c r="B112" s="33">
        <v>44382</v>
      </c>
      <c r="D112" s="7" t="s">
        <v>39</v>
      </c>
      <c r="E112" s="7">
        <v>1930</v>
      </c>
      <c r="F112" s="7" t="s">
        <v>119</v>
      </c>
      <c r="H112" s="32">
        <v>100</v>
      </c>
    </row>
    <row r="113" spans="1:8" x14ac:dyDescent="0.2">
      <c r="B113" s="33">
        <v>44382</v>
      </c>
      <c r="D113" s="7" t="s">
        <v>39</v>
      </c>
      <c r="E113" s="7">
        <v>6570</v>
      </c>
      <c r="F113" s="7" t="s">
        <v>150</v>
      </c>
      <c r="G113" s="32">
        <v>100</v>
      </c>
    </row>
    <row r="114" spans="1:8" x14ac:dyDescent="0.2">
      <c r="B114" s="33"/>
    </row>
    <row r="115" spans="1:8" x14ac:dyDescent="0.2">
      <c r="A115" s="7" t="s">
        <v>129</v>
      </c>
      <c r="B115" s="33">
        <v>44410</v>
      </c>
      <c r="D115" s="7" t="s">
        <v>39</v>
      </c>
      <c r="E115" s="7">
        <v>1930</v>
      </c>
      <c r="F115" s="7" t="s">
        <v>119</v>
      </c>
      <c r="H115" s="32">
        <v>360</v>
      </c>
    </row>
    <row r="116" spans="1:8" x14ac:dyDescent="0.2">
      <c r="B116" s="33">
        <v>44410</v>
      </c>
      <c r="D116" s="7" t="s">
        <v>39</v>
      </c>
      <c r="E116" s="7">
        <v>6570</v>
      </c>
      <c r="F116" s="7" t="s">
        <v>150</v>
      </c>
      <c r="G116" s="32">
        <v>360</v>
      </c>
    </row>
    <row r="117" spans="1:8" x14ac:dyDescent="0.2">
      <c r="B117" s="33"/>
      <c r="F117" s="32"/>
    </row>
    <row r="118" spans="1:8" x14ac:dyDescent="0.2">
      <c r="A118" s="7" t="s">
        <v>72</v>
      </c>
      <c r="B118" s="33">
        <v>44377</v>
      </c>
      <c r="D118" s="7" t="s">
        <v>39</v>
      </c>
      <c r="E118" s="7">
        <v>1930</v>
      </c>
      <c r="F118" s="7" t="s">
        <v>119</v>
      </c>
      <c r="G118" s="32">
        <v>20</v>
      </c>
    </row>
    <row r="119" spans="1:8" x14ac:dyDescent="0.2">
      <c r="B119" s="33">
        <v>44377</v>
      </c>
      <c r="D119" s="7" t="s">
        <v>39</v>
      </c>
      <c r="E119" s="7">
        <v>3740</v>
      </c>
      <c r="F119" s="7" t="s">
        <v>184</v>
      </c>
      <c r="H119" s="32">
        <v>20</v>
      </c>
    </row>
    <row r="120" spans="1:8" x14ac:dyDescent="0.2">
      <c r="B120" s="33"/>
    </row>
    <row r="121" spans="1:8" x14ac:dyDescent="0.2">
      <c r="A121" s="7" t="s">
        <v>130</v>
      </c>
      <c r="B121" s="33">
        <v>44433</v>
      </c>
      <c r="D121" s="7" t="s">
        <v>39</v>
      </c>
      <c r="E121" s="7">
        <v>6570</v>
      </c>
      <c r="F121" s="7" t="s">
        <v>150</v>
      </c>
      <c r="H121" s="32">
        <v>360</v>
      </c>
    </row>
    <row r="122" spans="1:8" x14ac:dyDescent="0.2">
      <c r="B122" s="33">
        <v>44433</v>
      </c>
      <c r="D122" s="7" t="s">
        <v>39</v>
      </c>
      <c r="E122" s="7">
        <v>6570</v>
      </c>
      <c r="F122" s="7" t="s">
        <v>150</v>
      </c>
      <c r="G122" s="32">
        <v>100</v>
      </c>
    </row>
    <row r="123" spans="1:8" x14ac:dyDescent="0.2">
      <c r="B123" s="33">
        <v>44433</v>
      </c>
      <c r="D123" s="7" t="s">
        <v>39</v>
      </c>
      <c r="E123" s="7">
        <v>1930</v>
      </c>
      <c r="F123" s="7" t="s">
        <v>119</v>
      </c>
      <c r="G123" s="32">
        <v>260</v>
      </c>
    </row>
    <row r="124" spans="1:8" x14ac:dyDescent="0.2">
      <c r="B124" s="33"/>
    </row>
    <row r="125" spans="1:8" x14ac:dyDescent="0.2">
      <c r="A125" s="7" t="s">
        <v>131</v>
      </c>
      <c r="B125" s="33">
        <v>44440</v>
      </c>
      <c r="D125" s="7" t="s">
        <v>39</v>
      </c>
      <c r="E125" s="7">
        <v>1930</v>
      </c>
      <c r="F125" s="7" t="s">
        <v>119</v>
      </c>
      <c r="H125" s="32">
        <v>100</v>
      </c>
    </row>
    <row r="126" spans="1:8" x14ac:dyDescent="0.2">
      <c r="B126" s="33">
        <v>44440</v>
      </c>
      <c r="D126" s="7" t="s">
        <v>39</v>
      </c>
      <c r="E126" s="7">
        <v>6570</v>
      </c>
      <c r="F126" s="7" t="s">
        <v>150</v>
      </c>
      <c r="G126" s="32">
        <v>100</v>
      </c>
    </row>
    <row r="127" spans="1:8" x14ac:dyDescent="0.2">
      <c r="B127" s="33"/>
    </row>
    <row r="128" spans="1:8" x14ac:dyDescent="0.2">
      <c r="A128" s="7" t="s">
        <v>132</v>
      </c>
      <c r="B128" s="33">
        <v>44433</v>
      </c>
      <c r="C128" s="7" t="s">
        <v>85</v>
      </c>
      <c r="D128" s="7" t="s">
        <v>39</v>
      </c>
      <c r="E128" s="7">
        <v>1520</v>
      </c>
      <c r="F128" s="7" t="s">
        <v>86</v>
      </c>
      <c r="H128" s="32">
        <v>240</v>
      </c>
    </row>
    <row r="129" spans="1:8" x14ac:dyDescent="0.2">
      <c r="B129" s="33">
        <v>44433</v>
      </c>
      <c r="C129" s="7" t="s">
        <v>85</v>
      </c>
      <c r="D129" s="7" t="s">
        <v>39</v>
      </c>
      <c r="E129" s="7">
        <v>1930</v>
      </c>
      <c r="F129" s="7" t="s">
        <v>119</v>
      </c>
      <c r="G129" s="32">
        <v>240</v>
      </c>
    </row>
    <row r="130" spans="1:8" x14ac:dyDescent="0.2">
      <c r="B130" s="33"/>
    </row>
    <row r="131" spans="1:8" x14ac:dyDescent="0.2">
      <c r="A131" s="7" t="s">
        <v>133</v>
      </c>
      <c r="B131" s="33">
        <v>44435</v>
      </c>
      <c r="C131" s="7" t="s">
        <v>85</v>
      </c>
      <c r="D131" s="7" t="s">
        <v>39</v>
      </c>
      <c r="E131" s="7">
        <v>1520</v>
      </c>
      <c r="F131" s="7" t="s">
        <v>86</v>
      </c>
      <c r="H131" s="32">
        <v>480</v>
      </c>
    </row>
    <row r="132" spans="1:8" x14ac:dyDescent="0.2">
      <c r="B132" s="33">
        <v>44435</v>
      </c>
      <c r="C132" s="7" t="s">
        <v>85</v>
      </c>
      <c r="D132" s="7" t="s">
        <v>39</v>
      </c>
      <c r="E132" s="7">
        <v>1930</v>
      </c>
      <c r="F132" s="7" t="s">
        <v>119</v>
      </c>
      <c r="G132" s="32">
        <v>480</v>
      </c>
    </row>
    <row r="133" spans="1:8" x14ac:dyDescent="0.2">
      <c r="B133" s="33"/>
    </row>
    <row r="134" spans="1:8" x14ac:dyDescent="0.2">
      <c r="A134" s="7" t="s">
        <v>134</v>
      </c>
      <c r="B134" s="33">
        <v>44438</v>
      </c>
      <c r="C134" s="7" t="s">
        <v>85</v>
      </c>
      <c r="D134" s="7" t="s">
        <v>39</v>
      </c>
      <c r="E134" s="7">
        <v>1520</v>
      </c>
      <c r="F134" s="7" t="s">
        <v>86</v>
      </c>
      <c r="H134" s="32">
        <v>1200</v>
      </c>
    </row>
    <row r="135" spans="1:8" x14ac:dyDescent="0.2">
      <c r="B135" s="33">
        <v>44438</v>
      </c>
      <c r="C135" s="7" t="s">
        <v>85</v>
      </c>
      <c r="D135" s="7" t="s">
        <v>39</v>
      </c>
      <c r="E135" s="7">
        <v>1930</v>
      </c>
      <c r="F135" s="7" t="s">
        <v>119</v>
      </c>
      <c r="G135" s="32">
        <v>1200</v>
      </c>
    </row>
    <row r="136" spans="1:8" x14ac:dyDescent="0.2">
      <c r="B136" s="33"/>
    </row>
    <row r="137" spans="1:8" x14ac:dyDescent="0.2">
      <c r="A137" s="7" t="s">
        <v>135</v>
      </c>
      <c r="B137" s="33">
        <v>44439</v>
      </c>
      <c r="C137" s="7" t="s">
        <v>85</v>
      </c>
      <c r="D137" s="7" t="s">
        <v>39</v>
      </c>
      <c r="E137" s="7">
        <v>1520</v>
      </c>
      <c r="F137" s="7" t="s">
        <v>86</v>
      </c>
      <c r="H137" s="32">
        <v>240</v>
      </c>
    </row>
    <row r="138" spans="1:8" x14ac:dyDescent="0.2">
      <c r="B138" s="33">
        <v>44439</v>
      </c>
      <c r="C138" s="7" t="s">
        <v>85</v>
      </c>
      <c r="D138" s="7" t="s">
        <v>39</v>
      </c>
      <c r="E138" s="7">
        <v>1930</v>
      </c>
      <c r="F138" s="7" t="s">
        <v>119</v>
      </c>
      <c r="G138" s="32">
        <v>240</v>
      </c>
    </row>
    <row r="139" spans="1:8" x14ac:dyDescent="0.2">
      <c r="B139" s="33"/>
    </row>
    <row r="140" spans="1:8" x14ac:dyDescent="0.2">
      <c r="A140" s="7" t="s">
        <v>136</v>
      </c>
      <c r="B140" s="33">
        <v>44440</v>
      </c>
      <c r="C140" s="7" t="s">
        <v>85</v>
      </c>
      <c r="D140" s="7" t="s">
        <v>39</v>
      </c>
      <c r="E140" s="7">
        <v>1520</v>
      </c>
      <c r="F140" s="7" t="s">
        <v>86</v>
      </c>
      <c r="H140" s="32">
        <v>240</v>
      </c>
    </row>
    <row r="141" spans="1:8" x14ac:dyDescent="0.2">
      <c r="B141" s="33">
        <v>44440</v>
      </c>
      <c r="C141" s="7" t="s">
        <v>85</v>
      </c>
      <c r="D141" s="7" t="s">
        <v>39</v>
      </c>
      <c r="E141" s="7">
        <v>1930</v>
      </c>
      <c r="F141" s="7" t="s">
        <v>119</v>
      </c>
      <c r="G141" s="32">
        <v>240</v>
      </c>
    </row>
    <row r="142" spans="1:8" x14ac:dyDescent="0.2">
      <c r="B142" s="33"/>
    </row>
    <row r="143" spans="1:8" x14ac:dyDescent="0.2">
      <c r="A143" s="7" t="s">
        <v>137</v>
      </c>
      <c r="B143" s="33">
        <v>44465</v>
      </c>
      <c r="C143" s="7" t="s">
        <v>85</v>
      </c>
      <c r="D143" s="7" t="s">
        <v>39</v>
      </c>
      <c r="E143" s="7">
        <v>1520</v>
      </c>
      <c r="F143" s="7" t="s">
        <v>86</v>
      </c>
      <c r="H143" s="32">
        <v>240</v>
      </c>
    </row>
    <row r="144" spans="1:8" x14ac:dyDescent="0.2">
      <c r="B144" s="33">
        <v>44465</v>
      </c>
      <c r="C144" s="7" t="s">
        <v>85</v>
      </c>
      <c r="D144" s="7" t="s">
        <v>39</v>
      </c>
      <c r="E144" s="7">
        <v>1930</v>
      </c>
      <c r="F144" s="7" t="s">
        <v>119</v>
      </c>
      <c r="G144" s="32">
        <v>240</v>
      </c>
    </row>
    <row r="145" spans="1:8" x14ac:dyDescent="0.2">
      <c r="B145" s="33"/>
    </row>
    <row r="146" spans="1:8" x14ac:dyDescent="0.2">
      <c r="A146" s="7" t="s">
        <v>138</v>
      </c>
      <c r="B146" s="33">
        <v>44530</v>
      </c>
      <c r="C146" s="7" t="s">
        <v>177</v>
      </c>
      <c r="D146" s="7" t="s">
        <v>39</v>
      </c>
      <c r="E146" s="7">
        <v>1930</v>
      </c>
      <c r="F146" s="7" t="s">
        <v>119</v>
      </c>
      <c r="H146" s="32">
        <v>12500</v>
      </c>
    </row>
    <row r="147" spans="1:8" x14ac:dyDescent="0.2">
      <c r="B147" s="33">
        <v>44530</v>
      </c>
      <c r="C147" s="7" t="s">
        <v>177</v>
      </c>
      <c r="D147" s="7" t="s">
        <v>39</v>
      </c>
      <c r="E147" s="7">
        <v>6520</v>
      </c>
      <c r="F147" s="7" t="s">
        <v>151</v>
      </c>
      <c r="G147" s="32">
        <v>12500</v>
      </c>
    </row>
    <row r="148" spans="1:8" x14ac:dyDescent="0.2">
      <c r="B148" s="33"/>
    </row>
    <row r="149" spans="1:8" x14ac:dyDescent="0.2">
      <c r="A149" s="7" t="s">
        <v>139</v>
      </c>
      <c r="B149" s="33">
        <v>44551</v>
      </c>
      <c r="C149" s="7" t="s">
        <v>179</v>
      </c>
      <c r="D149" s="7" t="s">
        <v>39</v>
      </c>
      <c r="E149" s="7">
        <v>1930</v>
      </c>
      <c r="F149" s="32" t="s">
        <v>119</v>
      </c>
      <c r="H149" s="32">
        <v>791</v>
      </c>
    </row>
    <row r="150" spans="1:8" x14ac:dyDescent="0.2">
      <c r="B150" s="33">
        <v>44551</v>
      </c>
      <c r="C150" s="7" t="s">
        <v>179</v>
      </c>
      <c r="D150" s="7" t="s">
        <v>39</v>
      </c>
      <c r="E150" s="7">
        <v>6100</v>
      </c>
      <c r="F150" s="7" t="s">
        <v>187</v>
      </c>
      <c r="G150" s="32">
        <v>791</v>
      </c>
    </row>
    <row r="151" spans="1:8" x14ac:dyDescent="0.2">
      <c r="B151" s="33"/>
    </row>
    <row r="152" spans="1:8" x14ac:dyDescent="0.2">
      <c r="A152" s="7" t="s">
        <v>140</v>
      </c>
      <c r="B152" s="33">
        <v>44445</v>
      </c>
      <c r="C152" s="7" t="s">
        <v>85</v>
      </c>
      <c r="D152" s="7" t="s">
        <v>39</v>
      </c>
      <c r="E152" s="7">
        <v>1520</v>
      </c>
      <c r="F152" s="7" t="s">
        <v>86</v>
      </c>
      <c r="H152" s="32">
        <v>240</v>
      </c>
    </row>
    <row r="153" spans="1:8" x14ac:dyDescent="0.2">
      <c r="B153" s="33">
        <v>44445</v>
      </c>
      <c r="C153" s="7" t="s">
        <v>85</v>
      </c>
      <c r="D153" s="7" t="s">
        <v>39</v>
      </c>
      <c r="E153" s="7">
        <v>1930</v>
      </c>
      <c r="F153" s="7" t="s">
        <v>119</v>
      </c>
      <c r="G153" s="32">
        <v>240</v>
      </c>
    </row>
    <row r="154" spans="1:8" x14ac:dyDescent="0.2">
      <c r="B154" s="33"/>
    </row>
    <row r="155" spans="1:8" x14ac:dyDescent="0.2">
      <c r="A155" s="7" t="s">
        <v>73</v>
      </c>
      <c r="B155" s="33">
        <v>44452</v>
      </c>
      <c r="C155" s="7" t="s">
        <v>85</v>
      </c>
      <c r="D155" s="7" t="s">
        <v>39</v>
      </c>
      <c r="E155" s="7">
        <v>1520</v>
      </c>
      <c r="F155" s="7" t="s">
        <v>86</v>
      </c>
      <c r="H155" s="32">
        <v>480</v>
      </c>
    </row>
    <row r="156" spans="1:8" x14ac:dyDescent="0.2">
      <c r="B156" s="33">
        <v>44452</v>
      </c>
      <c r="C156" s="7" t="s">
        <v>85</v>
      </c>
      <c r="D156" s="7" t="s">
        <v>39</v>
      </c>
      <c r="E156" s="7">
        <v>1930</v>
      </c>
      <c r="F156" s="7" t="s">
        <v>119</v>
      </c>
      <c r="G156" s="32">
        <v>480</v>
      </c>
    </row>
    <row r="157" spans="1:8" x14ac:dyDescent="0.2">
      <c r="B157" s="33"/>
    </row>
    <row r="158" spans="1:8" x14ac:dyDescent="0.2">
      <c r="A158" s="7" t="s">
        <v>74</v>
      </c>
      <c r="B158" s="33">
        <v>44467</v>
      </c>
      <c r="C158" s="7" t="s">
        <v>85</v>
      </c>
      <c r="D158" s="7" t="s">
        <v>39</v>
      </c>
      <c r="E158" s="7">
        <v>1520</v>
      </c>
      <c r="F158" s="7" t="s">
        <v>86</v>
      </c>
      <c r="H158" s="32">
        <v>240</v>
      </c>
    </row>
    <row r="159" spans="1:8" x14ac:dyDescent="0.2">
      <c r="B159" s="33">
        <v>44467</v>
      </c>
      <c r="C159" s="7" t="s">
        <v>85</v>
      </c>
      <c r="D159" s="7" t="s">
        <v>39</v>
      </c>
      <c r="E159" s="7">
        <v>1930</v>
      </c>
      <c r="F159" s="7" t="s">
        <v>119</v>
      </c>
      <c r="G159" s="32">
        <v>240</v>
      </c>
    </row>
    <row r="160" spans="1:8" x14ac:dyDescent="0.2">
      <c r="B160" s="33"/>
      <c r="F160" s="32"/>
    </row>
    <row r="161" spans="1:8" x14ac:dyDescent="0.2">
      <c r="A161" s="7" t="s">
        <v>75</v>
      </c>
      <c r="B161" s="33">
        <v>44473</v>
      </c>
      <c r="C161" s="7" t="s">
        <v>85</v>
      </c>
      <c r="D161" s="7" t="s">
        <v>39</v>
      </c>
      <c r="E161" s="7">
        <v>1520</v>
      </c>
      <c r="F161" s="7" t="s">
        <v>86</v>
      </c>
      <c r="H161" s="32">
        <v>240</v>
      </c>
    </row>
    <row r="162" spans="1:8" x14ac:dyDescent="0.2">
      <c r="B162" s="33">
        <v>44473</v>
      </c>
      <c r="C162" s="7" t="s">
        <v>85</v>
      </c>
      <c r="D162" s="7" t="s">
        <v>39</v>
      </c>
      <c r="E162" s="7">
        <v>1930</v>
      </c>
      <c r="F162" s="7" t="s">
        <v>119</v>
      </c>
      <c r="G162" s="32">
        <v>240</v>
      </c>
    </row>
    <row r="163" spans="1:8" x14ac:dyDescent="0.2">
      <c r="B163" s="33"/>
    </row>
    <row r="164" spans="1:8" x14ac:dyDescent="0.2">
      <c r="A164" s="7" t="s">
        <v>76</v>
      </c>
      <c r="B164" s="33">
        <v>44475</v>
      </c>
      <c r="C164" s="7" t="s">
        <v>85</v>
      </c>
      <c r="D164" s="7" t="s">
        <v>39</v>
      </c>
      <c r="E164" s="7">
        <v>1520</v>
      </c>
      <c r="F164" s="7" t="s">
        <v>86</v>
      </c>
      <c r="G164" s="32">
        <v>480</v>
      </c>
    </row>
    <row r="165" spans="1:8" x14ac:dyDescent="0.2">
      <c r="B165" s="33">
        <v>44475</v>
      </c>
      <c r="C165" s="7" t="s">
        <v>85</v>
      </c>
      <c r="D165" s="7" t="s">
        <v>39</v>
      </c>
      <c r="E165" s="7">
        <v>3010</v>
      </c>
      <c r="F165" s="7" t="s">
        <v>24</v>
      </c>
      <c r="H165" s="32">
        <v>480</v>
      </c>
    </row>
    <row r="166" spans="1:8" x14ac:dyDescent="0.2">
      <c r="B166" s="33"/>
    </row>
    <row r="167" spans="1:8" x14ac:dyDescent="0.2">
      <c r="A167" s="7" t="s">
        <v>77</v>
      </c>
      <c r="B167" s="33">
        <v>44476</v>
      </c>
      <c r="C167" s="7" t="s">
        <v>85</v>
      </c>
      <c r="D167" s="7" t="s">
        <v>39</v>
      </c>
      <c r="E167" s="7">
        <v>1520</v>
      </c>
      <c r="F167" s="7" t="s">
        <v>86</v>
      </c>
      <c r="G167" s="32">
        <v>240</v>
      </c>
    </row>
    <row r="168" spans="1:8" x14ac:dyDescent="0.2">
      <c r="B168" s="33">
        <v>44476</v>
      </c>
      <c r="C168" s="7" t="s">
        <v>85</v>
      </c>
      <c r="D168" s="7" t="s">
        <v>39</v>
      </c>
      <c r="E168" s="7">
        <v>3010</v>
      </c>
      <c r="F168" s="7" t="s">
        <v>24</v>
      </c>
      <c r="H168" s="32">
        <v>240</v>
      </c>
    </row>
    <row r="169" spans="1:8" x14ac:dyDescent="0.2">
      <c r="B169" s="33"/>
    </row>
    <row r="170" spans="1:8" x14ac:dyDescent="0.2">
      <c r="A170" s="7" t="s">
        <v>78</v>
      </c>
      <c r="B170" s="33">
        <v>44488</v>
      </c>
      <c r="C170" s="7" t="s">
        <v>85</v>
      </c>
      <c r="D170" s="7" t="s">
        <v>39</v>
      </c>
      <c r="E170" s="7">
        <v>1520</v>
      </c>
      <c r="F170" s="7" t="s">
        <v>86</v>
      </c>
      <c r="H170" s="32">
        <v>240</v>
      </c>
    </row>
    <row r="171" spans="1:8" x14ac:dyDescent="0.2">
      <c r="B171" s="33">
        <v>44488</v>
      </c>
      <c r="C171" s="7" t="s">
        <v>85</v>
      </c>
      <c r="D171" s="7" t="s">
        <v>39</v>
      </c>
      <c r="E171" s="7">
        <v>1930</v>
      </c>
      <c r="F171" s="7" t="s">
        <v>119</v>
      </c>
      <c r="G171" s="32">
        <v>240</v>
      </c>
    </row>
    <row r="172" spans="1:8" x14ac:dyDescent="0.2">
      <c r="B172" s="33"/>
    </row>
    <row r="173" spans="1:8" x14ac:dyDescent="0.2">
      <c r="A173" s="7" t="s">
        <v>79</v>
      </c>
      <c r="B173" s="33">
        <v>44497</v>
      </c>
      <c r="C173" s="7" t="s">
        <v>85</v>
      </c>
      <c r="D173" s="7" t="s">
        <v>39</v>
      </c>
      <c r="E173" s="7">
        <v>1520</v>
      </c>
      <c r="F173" s="7" t="s">
        <v>86</v>
      </c>
      <c r="H173" s="32">
        <v>240</v>
      </c>
    </row>
    <row r="174" spans="1:8" x14ac:dyDescent="0.2">
      <c r="B174" s="33">
        <v>44497</v>
      </c>
      <c r="C174" s="7" t="s">
        <v>85</v>
      </c>
      <c r="D174" s="7" t="s">
        <v>39</v>
      </c>
      <c r="E174" s="7">
        <v>1930</v>
      </c>
      <c r="F174" s="7" t="s">
        <v>119</v>
      </c>
      <c r="G174" s="32">
        <v>240</v>
      </c>
    </row>
    <row r="175" spans="1:8" x14ac:dyDescent="0.2">
      <c r="B175" s="33"/>
    </row>
    <row r="176" spans="1:8" x14ac:dyDescent="0.2">
      <c r="A176" s="7" t="s">
        <v>80</v>
      </c>
      <c r="B176" s="33">
        <v>44561</v>
      </c>
      <c r="C176" s="7" t="s">
        <v>181</v>
      </c>
      <c r="D176" s="7" t="s">
        <v>39</v>
      </c>
      <c r="E176" s="7">
        <v>2098</v>
      </c>
      <c r="F176" s="7" t="s">
        <v>87</v>
      </c>
      <c r="H176" s="32">
        <v>24619</v>
      </c>
    </row>
    <row r="177" spans="1:8" x14ac:dyDescent="0.2">
      <c r="B177" s="33">
        <v>44561</v>
      </c>
      <c r="C177" s="7" t="s">
        <v>181</v>
      </c>
      <c r="D177" s="7" t="s">
        <v>39</v>
      </c>
      <c r="E177" s="7">
        <v>2010</v>
      </c>
      <c r="F177" s="7" t="s">
        <v>14</v>
      </c>
      <c r="G177" s="32">
        <v>24619</v>
      </c>
    </row>
    <row r="178" spans="1:8" x14ac:dyDescent="0.2">
      <c r="B178" s="33">
        <v>44561</v>
      </c>
      <c r="C178" s="7" t="s">
        <v>181</v>
      </c>
      <c r="D178" s="7" t="s">
        <v>39</v>
      </c>
      <c r="E178" s="7">
        <v>2099</v>
      </c>
      <c r="F178" s="7" t="s">
        <v>5</v>
      </c>
      <c r="H178" s="32">
        <v>91.25</v>
      </c>
    </row>
    <row r="179" spans="1:8" x14ac:dyDescent="0.2">
      <c r="B179" s="33">
        <v>44561</v>
      </c>
      <c r="C179" s="7" t="s">
        <v>181</v>
      </c>
      <c r="D179" s="7" t="s">
        <v>39</v>
      </c>
      <c r="E179" s="7">
        <v>2098</v>
      </c>
      <c r="F179" s="7" t="s">
        <v>87</v>
      </c>
      <c r="G179" s="32">
        <v>91.25</v>
      </c>
    </row>
    <row r="180" spans="1:8" x14ac:dyDescent="0.2">
      <c r="B180" s="33"/>
    </row>
    <row r="181" spans="1:8" x14ac:dyDescent="0.2">
      <c r="A181" s="7" t="s">
        <v>81</v>
      </c>
      <c r="B181" s="33">
        <v>44561</v>
      </c>
      <c r="C181" s="7" t="s">
        <v>182</v>
      </c>
      <c r="D181" s="7" t="s">
        <v>39</v>
      </c>
      <c r="E181" s="7">
        <v>2091</v>
      </c>
      <c r="F181" s="7" t="s">
        <v>124</v>
      </c>
      <c r="G181" s="32">
        <v>47167.77</v>
      </c>
    </row>
    <row r="182" spans="1:8" x14ac:dyDescent="0.2">
      <c r="B182" s="33">
        <v>44561</v>
      </c>
      <c r="C182" s="7" t="s">
        <v>182</v>
      </c>
      <c r="D182" s="7" t="s">
        <v>39</v>
      </c>
      <c r="E182" s="7">
        <v>2010</v>
      </c>
      <c r="F182" s="7" t="s">
        <v>14</v>
      </c>
      <c r="H182" s="32">
        <v>47167.77</v>
      </c>
    </row>
    <row r="183" spans="1:8" x14ac:dyDescent="0.2">
      <c r="B183" s="33"/>
    </row>
    <row r="184" spans="1:8" x14ac:dyDescent="0.2">
      <c r="A184" s="7" t="s">
        <v>82</v>
      </c>
      <c r="B184" s="33">
        <v>44561</v>
      </c>
      <c r="C184" s="7" t="s">
        <v>183</v>
      </c>
      <c r="D184" s="7" t="s">
        <v>39</v>
      </c>
      <c r="E184" s="7">
        <v>2890</v>
      </c>
      <c r="F184" s="7" t="s">
        <v>155</v>
      </c>
      <c r="G184" s="32">
        <v>155</v>
      </c>
    </row>
    <row r="185" spans="1:8" x14ac:dyDescent="0.2">
      <c r="B185" s="33">
        <v>44561</v>
      </c>
      <c r="C185" s="7" t="s">
        <v>183</v>
      </c>
      <c r="D185" s="7" t="s">
        <v>39</v>
      </c>
      <c r="E185" s="7">
        <v>3010</v>
      </c>
      <c r="F185" s="7" t="s">
        <v>24</v>
      </c>
      <c r="H185" s="32">
        <v>155</v>
      </c>
    </row>
    <row r="186" spans="1:8" x14ac:dyDescent="0.2">
      <c r="B186" s="33"/>
      <c r="F186" s="32"/>
    </row>
    <row r="187" spans="1:8" x14ac:dyDescent="0.2">
      <c r="A187" s="7" t="s">
        <v>83</v>
      </c>
      <c r="B187" s="33">
        <v>44518</v>
      </c>
      <c r="C187" s="7" t="s">
        <v>85</v>
      </c>
      <c r="D187" s="7" t="s">
        <v>39</v>
      </c>
      <c r="E187" s="7">
        <v>1520</v>
      </c>
      <c r="F187" s="7" t="s">
        <v>86</v>
      </c>
      <c r="H187" s="32">
        <v>240</v>
      </c>
    </row>
    <row r="188" spans="1:8" x14ac:dyDescent="0.2">
      <c r="B188" s="33">
        <v>44518</v>
      </c>
      <c r="C188" s="7" t="s">
        <v>85</v>
      </c>
      <c r="D188" s="7" t="s">
        <v>39</v>
      </c>
      <c r="E188" s="7">
        <v>1930</v>
      </c>
      <c r="F188" s="7" t="s">
        <v>119</v>
      </c>
      <c r="G188" s="32">
        <v>240</v>
      </c>
    </row>
    <row r="189" spans="1:8" x14ac:dyDescent="0.2">
      <c r="B189" s="33"/>
    </row>
    <row r="190" spans="1:8" x14ac:dyDescent="0.2">
      <c r="A190" s="7" t="s">
        <v>84</v>
      </c>
      <c r="B190" s="33">
        <v>44555</v>
      </c>
      <c r="C190" s="7" t="s">
        <v>85</v>
      </c>
      <c r="D190" s="7" t="s">
        <v>39</v>
      </c>
      <c r="E190" s="7">
        <v>1520</v>
      </c>
      <c r="F190" s="7" t="s">
        <v>86</v>
      </c>
      <c r="G190" s="32">
        <v>790</v>
      </c>
    </row>
    <row r="191" spans="1:8" x14ac:dyDescent="0.2">
      <c r="B191" s="33">
        <v>44555</v>
      </c>
      <c r="C191" s="7" t="s">
        <v>85</v>
      </c>
      <c r="D191" s="7" t="s">
        <v>39</v>
      </c>
      <c r="E191" s="7">
        <v>1930</v>
      </c>
      <c r="F191" s="7" t="s">
        <v>119</v>
      </c>
      <c r="H191" s="32">
        <v>790</v>
      </c>
    </row>
    <row r="192" spans="1:8" x14ac:dyDescent="0.2">
      <c r="B192" s="33"/>
    </row>
    <row r="193" spans="1:8" x14ac:dyDescent="0.2">
      <c r="A193" s="7" t="s">
        <v>159</v>
      </c>
      <c r="B193" s="33">
        <v>44555</v>
      </c>
      <c r="C193" s="7" t="s">
        <v>180</v>
      </c>
      <c r="D193" s="7" t="s">
        <v>39</v>
      </c>
      <c r="E193" s="7">
        <v>1930</v>
      </c>
      <c r="F193" s="7" t="s">
        <v>119</v>
      </c>
      <c r="G193" s="32">
        <v>790</v>
      </c>
    </row>
    <row r="194" spans="1:8" x14ac:dyDescent="0.2">
      <c r="B194" s="33">
        <v>44555</v>
      </c>
      <c r="C194" s="7" t="s">
        <v>180</v>
      </c>
      <c r="D194" s="7" t="s">
        <v>39</v>
      </c>
      <c r="E194" s="7">
        <v>3010</v>
      </c>
      <c r="F194" s="7" t="s">
        <v>24</v>
      </c>
      <c r="H194" s="32">
        <v>790</v>
      </c>
    </row>
    <row r="195" spans="1:8" x14ac:dyDescent="0.2">
      <c r="B195" s="33"/>
    </row>
    <row r="196" spans="1:8" x14ac:dyDescent="0.2">
      <c r="A196" s="7" t="s">
        <v>171</v>
      </c>
      <c r="B196" s="33">
        <v>44433</v>
      </c>
      <c r="C196" s="7" t="s">
        <v>172</v>
      </c>
      <c r="D196" s="7" t="s">
        <v>39</v>
      </c>
      <c r="E196" s="7">
        <v>1930</v>
      </c>
      <c r="F196" s="7" t="s">
        <v>119</v>
      </c>
      <c r="G196" s="32">
        <v>260</v>
      </c>
    </row>
    <row r="197" spans="1:8" x14ac:dyDescent="0.2">
      <c r="A197" s="7" t="s">
        <v>189</v>
      </c>
      <c r="B197" s="33">
        <v>44433</v>
      </c>
      <c r="C197" s="7" t="s">
        <v>172</v>
      </c>
      <c r="D197" s="7" t="s">
        <v>39</v>
      </c>
      <c r="E197" s="7">
        <v>6570</v>
      </c>
      <c r="F197" s="7" t="s">
        <v>150</v>
      </c>
      <c r="H197" s="32">
        <v>260</v>
      </c>
    </row>
    <row r="198" spans="1:8" x14ac:dyDescent="0.2">
      <c r="B198" s="33"/>
    </row>
    <row r="199" spans="1:8" x14ac:dyDescent="0.2">
      <c r="A199" s="7" t="s">
        <v>153</v>
      </c>
      <c r="B199" s="33">
        <v>44447</v>
      </c>
      <c r="C199" s="7" t="s">
        <v>173</v>
      </c>
      <c r="D199" s="7" t="s">
        <v>39</v>
      </c>
      <c r="E199" s="7">
        <v>1930</v>
      </c>
      <c r="F199" s="7" t="s">
        <v>119</v>
      </c>
      <c r="H199" s="32">
        <v>7514</v>
      </c>
    </row>
    <row r="200" spans="1:8" x14ac:dyDescent="0.2">
      <c r="B200" s="33">
        <v>44447</v>
      </c>
      <c r="C200" s="7" t="s">
        <v>173</v>
      </c>
      <c r="D200" s="7" t="s">
        <v>39</v>
      </c>
      <c r="E200" s="7">
        <v>4110</v>
      </c>
      <c r="F200" s="7" t="s">
        <v>152</v>
      </c>
      <c r="G200" s="32">
        <v>7514</v>
      </c>
    </row>
    <row r="201" spans="1:8" x14ac:dyDescent="0.2">
      <c r="B201" s="33"/>
    </row>
    <row r="202" spans="1:8" x14ac:dyDescent="0.2">
      <c r="A202" s="7" t="s">
        <v>174</v>
      </c>
      <c r="B202" s="33">
        <v>44470</v>
      </c>
      <c r="C202" s="7" t="s">
        <v>175</v>
      </c>
      <c r="D202" s="7" t="s">
        <v>39</v>
      </c>
      <c r="E202" s="7">
        <v>1930</v>
      </c>
      <c r="F202" s="7" t="s">
        <v>119</v>
      </c>
      <c r="H202" s="32">
        <v>120</v>
      </c>
    </row>
    <row r="203" spans="1:8" x14ac:dyDescent="0.2">
      <c r="B203" s="33">
        <v>44470</v>
      </c>
      <c r="C203" s="7" t="s">
        <v>175</v>
      </c>
      <c r="D203" s="7" t="s">
        <v>39</v>
      </c>
      <c r="E203" s="7">
        <v>6570</v>
      </c>
      <c r="F203" s="7" t="s">
        <v>150</v>
      </c>
      <c r="G203" s="32">
        <v>120</v>
      </c>
    </row>
    <row r="204" spans="1:8" x14ac:dyDescent="0.2">
      <c r="B204" s="33"/>
    </row>
    <row r="205" spans="1:8" x14ac:dyDescent="0.2">
      <c r="A205" s="7" t="s">
        <v>176</v>
      </c>
      <c r="B205" s="33">
        <v>44502</v>
      </c>
      <c r="C205" s="7" t="s">
        <v>169</v>
      </c>
      <c r="D205" s="7" t="s">
        <v>39</v>
      </c>
      <c r="E205" s="7">
        <v>1930</v>
      </c>
      <c r="F205" s="7" t="s">
        <v>119</v>
      </c>
      <c r="H205" s="32">
        <v>100</v>
      </c>
    </row>
    <row r="206" spans="1:8" x14ac:dyDescent="0.2">
      <c r="B206" s="33">
        <v>44502</v>
      </c>
      <c r="C206" s="7" t="s">
        <v>169</v>
      </c>
      <c r="D206" s="7" t="s">
        <v>39</v>
      </c>
      <c r="E206" s="7">
        <v>6570</v>
      </c>
      <c r="F206" s="7" t="s">
        <v>150</v>
      </c>
      <c r="G206" s="32">
        <v>100</v>
      </c>
    </row>
    <row r="207" spans="1:8" x14ac:dyDescent="0.2">
      <c r="B207" s="33"/>
    </row>
    <row r="208" spans="1:8" x14ac:dyDescent="0.2">
      <c r="A208" s="7" t="s">
        <v>178</v>
      </c>
      <c r="B208" s="33">
        <v>44532</v>
      </c>
      <c r="C208" s="7" t="s">
        <v>169</v>
      </c>
      <c r="D208" s="7" t="s">
        <v>39</v>
      </c>
      <c r="E208" s="7">
        <v>1930</v>
      </c>
      <c r="F208" s="7" t="s">
        <v>119</v>
      </c>
      <c r="H208" s="32">
        <v>100</v>
      </c>
    </row>
    <row r="209" spans="1:8" x14ac:dyDescent="0.2">
      <c r="B209" s="33">
        <v>44532</v>
      </c>
      <c r="C209" s="7" t="s">
        <v>169</v>
      </c>
      <c r="D209" s="7" t="s">
        <v>39</v>
      </c>
      <c r="E209" s="7">
        <v>6570</v>
      </c>
      <c r="F209" s="7" t="s">
        <v>150</v>
      </c>
      <c r="G209" s="32">
        <v>100</v>
      </c>
    </row>
    <row r="210" spans="1:8" x14ac:dyDescent="0.2">
      <c r="B210" s="33"/>
    </row>
    <row r="211" spans="1:8" x14ac:dyDescent="0.2">
      <c r="A211" s="7" t="s">
        <v>165</v>
      </c>
      <c r="B211" s="33">
        <v>44561</v>
      </c>
      <c r="C211" s="7" t="s">
        <v>166</v>
      </c>
      <c r="D211" s="7" t="s">
        <v>39</v>
      </c>
      <c r="E211" s="7">
        <v>1520</v>
      </c>
      <c r="F211" s="7" t="s">
        <v>86</v>
      </c>
      <c r="H211" s="32">
        <v>780</v>
      </c>
    </row>
    <row r="212" spans="1:8" x14ac:dyDescent="0.2">
      <c r="B212" s="33">
        <v>44561</v>
      </c>
      <c r="C212" s="7" t="s">
        <v>166</v>
      </c>
      <c r="D212" s="7" t="s">
        <v>39</v>
      </c>
      <c r="E212" s="7">
        <v>3010</v>
      </c>
      <c r="F212" s="7" t="s">
        <v>24</v>
      </c>
      <c r="G212" s="32">
        <v>780</v>
      </c>
    </row>
    <row r="213" spans="1:8" x14ac:dyDescent="0.2">
      <c r="B213" s="33"/>
    </row>
    <row r="214" spans="1:8" x14ac:dyDescent="0.2">
      <c r="A214" s="7" t="s">
        <v>185</v>
      </c>
      <c r="B214" s="33">
        <v>44561</v>
      </c>
      <c r="C214" s="7" t="s">
        <v>186</v>
      </c>
      <c r="D214" s="7" t="s">
        <v>39</v>
      </c>
      <c r="E214" s="7">
        <v>4030</v>
      </c>
      <c r="F214" s="7" t="s">
        <v>150</v>
      </c>
      <c r="H214" s="32">
        <v>403</v>
      </c>
    </row>
    <row r="215" spans="1:8" x14ac:dyDescent="0.2">
      <c r="B215" s="33">
        <v>44561</v>
      </c>
      <c r="C215" s="7" t="s">
        <v>186</v>
      </c>
      <c r="D215" s="7" t="s">
        <v>39</v>
      </c>
      <c r="E215" s="7">
        <v>6570</v>
      </c>
      <c r="F215" s="7" t="s">
        <v>150</v>
      </c>
      <c r="G215" s="32">
        <v>403</v>
      </c>
    </row>
    <row r="216" spans="1:8" x14ac:dyDescent="0.2">
      <c r="B216" s="33"/>
    </row>
    <row r="217" spans="1:8" x14ac:dyDescent="0.2">
      <c r="B217" s="33"/>
    </row>
    <row r="218" spans="1:8" x14ac:dyDescent="0.2">
      <c r="A218" s="7" t="s">
        <v>88</v>
      </c>
      <c r="B218" s="33"/>
      <c r="E218" s="7">
        <v>70</v>
      </c>
    </row>
    <row r="219" spans="1:8" x14ac:dyDescent="0.2">
      <c r="A219" s="7" t="s">
        <v>89</v>
      </c>
      <c r="B219" s="33"/>
      <c r="E219" s="7">
        <v>142</v>
      </c>
    </row>
    <row r="220" spans="1:8" x14ac:dyDescent="0.2">
      <c r="A220" s="7" t="s">
        <v>90</v>
      </c>
      <c r="B220" s="33"/>
      <c r="E220" s="7">
        <v>70</v>
      </c>
    </row>
    <row r="221" spans="1:8" x14ac:dyDescent="0.2">
      <c r="A221" s="7" t="s">
        <v>91</v>
      </c>
      <c r="B221" s="33"/>
      <c r="E221" s="7">
        <v>0</v>
      </c>
    </row>
    <row r="222" spans="1:8" x14ac:dyDescent="0.2">
      <c r="A222" s="7" t="s">
        <v>92</v>
      </c>
      <c r="B222" s="33"/>
      <c r="E222" s="7" t="s">
        <v>93</v>
      </c>
    </row>
    <row r="223" spans="1:8" x14ac:dyDescent="0.2">
      <c r="B223" s="33"/>
    </row>
    <row r="224" spans="1:8" x14ac:dyDescent="0.2">
      <c r="B224" s="33"/>
    </row>
    <row r="225" spans="2:2" x14ac:dyDescent="0.2">
      <c r="B225" s="33"/>
    </row>
    <row r="226" spans="2:2" x14ac:dyDescent="0.2">
      <c r="B226" s="33"/>
    </row>
    <row r="227" spans="2:2" x14ac:dyDescent="0.2">
      <c r="B227" s="33"/>
    </row>
    <row r="228" spans="2:2" x14ac:dyDescent="0.2">
      <c r="B228" s="33"/>
    </row>
    <row r="229" spans="2:2" x14ac:dyDescent="0.2">
      <c r="B229" s="33"/>
    </row>
    <row r="230" spans="2:2" x14ac:dyDescent="0.2">
      <c r="B230" s="33"/>
    </row>
    <row r="231" spans="2:2" x14ac:dyDescent="0.2">
      <c r="B231" s="33"/>
    </row>
    <row r="232" spans="2:2" x14ac:dyDescent="0.2">
      <c r="B232" s="33"/>
    </row>
    <row r="233" spans="2:2" x14ac:dyDescent="0.2">
      <c r="B233" s="33"/>
    </row>
    <row r="234" spans="2:2" x14ac:dyDescent="0.2">
      <c r="B234" s="33"/>
    </row>
    <row r="235" spans="2:2" x14ac:dyDescent="0.2">
      <c r="B235" s="33"/>
    </row>
    <row r="236" spans="2:2" x14ac:dyDescent="0.2">
      <c r="B236" s="33"/>
    </row>
    <row r="237" spans="2:2" x14ac:dyDescent="0.2">
      <c r="B237" s="33"/>
    </row>
    <row r="238" spans="2:2" x14ac:dyDescent="0.2">
      <c r="B238" s="33"/>
    </row>
    <row r="239" spans="2:2" x14ac:dyDescent="0.2">
      <c r="B239" s="33"/>
    </row>
    <row r="240" spans="2:2" x14ac:dyDescent="0.2">
      <c r="B240" s="33"/>
    </row>
    <row r="241" spans="2:6" x14ac:dyDescent="0.2">
      <c r="B241" s="33"/>
    </row>
    <row r="242" spans="2:6" x14ac:dyDescent="0.2">
      <c r="B242" s="33"/>
    </row>
    <row r="243" spans="2:6" x14ac:dyDescent="0.2">
      <c r="B243" s="33"/>
    </row>
    <row r="244" spans="2:6" x14ac:dyDescent="0.2">
      <c r="B244" s="33"/>
    </row>
    <row r="245" spans="2:6" x14ac:dyDescent="0.2">
      <c r="B245" s="33"/>
    </row>
    <row r="246" spans="2:6" x14ac:dyDescent="0.2">
      <c r="B246" s="33"/>
    </row>
    <row r="247" spans="2:6" x14ac:dyDescent="0.2">
      <c r="B247" s="33"/>
    </row>
    <row r="248" spans="2:6" x14ac:dyDescent="0.2">
      <c r="B248" s="33"/>
      <c r="F248" s="32"/>
    </row>
    <row r="249" spans="2:6" x14ac:dyDescent="0.2">
      <c r="B249" s="33"/>
    </row>
    <row r="250" spans="2:6" x14ac:dyDescent="0.2">
      <c r="B250" s="33"/>
    </row>
    <row r="251" spans="2:6" x14ac:dyDescent="0.2">
      <c r="B251" s="33"/>
    </row>
    <row r="252" spans="2:6" x14ac:dyDescent="0.2">
      <c r="B252" s="33"/>
    </row>
    <row r="253" spans="2:6" x14ac:dyDescent="0.2">
      <c r="B253" s="33"/>
    </row>
    <row r="254" spans="2:6" x14ac:dyDescent="0.2">
      <c r="B254" s="33"/>
    </row>
    <row r="255" spans="2:6" x14ac:dyDescent="0.2">
      <c r="B255" s="33"/>
    </row>
    <row r="256" spans="2:6" x14ac:dyDescent="0.2">
      <c r="B256" s="33"/>
    </row>
    <row r="257" spans="2:2" x14ac:dyDescent="0.2">
      <c r="B257" s="33"/>
    </row>
    <row r="258" spans="2:2" x14ac:dyDescent="0.2">
      <c r="B258" s="33"/>
    </row>
    <row r="259" spans="2:2" x14ac:dyDescent="0.2">
      <c r="B259" s="33"/>
    </row>
    <row r="260" spans="2:2" x14ac:dyDescent="0.2">
      <c r="B260" s="33"/>
    </row>
    <row r="261" spans="2:2" x14ac:dyDescent="0.2">
      <c r="B261" s="33"/>
    </row>
    <row r="262" spans="2:2" x14ac:dyDescent="0.2">
      <c r="B262" s="33"/>
    </row>
    <row r="263" spans="2:2" x14ac:dyDescent="0.2">
      <c r="B263" s="33"/>
    </row>
    <row r="264" spans="2:2" x14ac:dyDescent="0.2">
      <c r="B264" s="33"/>
    </row>
    <row r="265" spans="2:2" x14ac:dyDescent="0.2">
      <c r="B265" s="33"/>
    </row>
    <row r="266" spans="2:2" x14ac:dyDescent="0.2">
      <c r="B266" s="33"/>
    </row>
    <row r="267" spans="2:2" x14ac:dyDescent="0.2">
      <c r="B267" s="33"/>
    </row>
    <row r="268" spans="2:2" x14ac:dyDescent="0.2">
      <c r="B268" s="33"/>
    </row>
    <row r="269" spans="2:2" x14ac:dyDescent="0.2">
      <c r="B269" s="33"/>
    </row>
    <row r="270" spans="2:2" x14ac:dyDescent="0.2">
      <c r="B270" s="33"/>
    </row>
    <row r="271" spans="2:2" x14ac:dyDescent="0.2">
      <c r="B271" s="33"/>
    </row>
    <row r="272" spans="2:2" x14ac:dyDescent="0.2">
      <c r="B272" s="33"/>
    </row>
    <row r="273" spans="2:2" x14ac:dyDescent="0.2">
      <c r="B273" s="33"/>
    </row>
    <row r="274" spans="2:2" x14ac:dyDescent="0.2">
      <c r="B274" s="33"/>
    </row>
    <row r="275" spans="2:2" x14ac:dyDescent="0.2">
      <c r="B275" s="33"/>
    </row>
    <row r="276" spans="2:2" x14ac:dyDescent="0.2">
      <c r="B276" s="33"/>
    </row>
    <row r="277" spans="2:2" x14ac:dyDescent="0.2">
      <c r="B277" s="33"/>
    </row>
    <row r="278" spans="2:2" x14ac:dyDescent="0.2">
      <c r="B278" s="33"/>
    </row>
    <row r="279" spans="2:2" x14ac:dyDescent="0.2">
      <c r="B279" s="33"/>
    </row>
    <row r="280" spans="2:2" x14ac:dyDescent="0.2">
      <c r="B280" s="33"/>
    </row>
    <row r="281" spans="2:2" x14ac:dyDescent="0.2">
      <c r="B281" s="33"/>
    </row>
    <row r="282" spans="2:2" x14ac:dyDescent="0.2">
      <c r="B282" s="33"/>
    </row>
    <row r="283" spans="2:2" x14ac:dyDescent="0.2">
      <c r="B283" s="33"/>
    </row>
    <row r="284" spans="2:2" x14ac:dyDescent="0.2">
      <c r="B284" s="33"/>
    </row>
    <row r="285" spans="2:2" x14ac:dyDescent="0.2">
      <c r="B285" s="33"/>
    </row>
    <row r="286" spans="2:2" x14ac:dyDescent="0.2">
      <c r="B286" s="33"/>
    </row>
    <row r="287" spans="2:2" x14ac:dyDescent="0.2">
      <c r="B287" s="33"/>
    </row>
    <row r="288" spans="2:2" x14ac:dyDescent="0.2">
      <c r="B288" s="33"/>
    </row>
    <row r="289" spans="2:2" x14ac:dyDescent="0.2">
      <c r="B289" s="33"/>
    </row>
    <row r="290" spans="2:2" x14ac:dyDescent="0.2">
      <c r="B290" s="33"/>
    </row>
    <row r="291" spans="2:2" x14ac:dyDescent="0.2">
      <c r="B291" s="33"/>
    </row>
    <row r="292" spans="2:2" x14ac:dyDescent="0.2">
      <c r="B292" s="33"/>
    </row>
    <row r="293" spans="2:2" x14ac:dyDescent="0.2">
      <c r="B293" s="33"/>
    </row>
    <row r="294" spans="2:2" x14ac:dyDescent="0.2">
      <c r="B294" s="33"/>
    </row>
    <row r="295" spans="2:2" x14ac:dyDescent="0.2">
      <c r="B295" s="33"/>
    </row>
    <row r="296" spans="2:2" x14ac:dyDescent="0.2">
      <c r="B296" s="33"/>
    </row>
    <row r="297" spans="2:2" x14ac:dyDescent="0.2">
      <c r="B297" s="33"/>
    </row>
    <row r="298" spans="2:2" x14ac:dyDescent="0.2">
      <c r="B298" s="33"/>
    </row>
    <row r="299" spans="2:2" x14ac:dyDescent="0.2">
      <c r="B299" s="33"/>
    </row>
    <row r="300" spans="2:2" x14ac:dyDescent="0.2">
      <c r="B300" s="33"/>
    </row>
    <row r="301" spans="2:2" x14ac:dyDescent="0.2">
      <c r="B301" s="33"/>
    </row>
    <row r="302" spans="2:2" x14ac:dyDescent="0.2">
      <c r="B302" s="33"/>
    </row>
    <row r="303" spans="2:2" x14ac:dyDescent="0.2">
      <c r="B303" s="33"/>
    </row>
    <row r="304" spans="2:2" x14ac:dyDescent="0.2">
      <c r="B304" s="33"/>
    </row>
    <row r="305" spans="2:2" x14ac:dyDescent="0.2">
      <c r="B305" s="33"/>
    </row>
    <row r="306" spans="2:2" x14ac:dyDescent="0.2">
      <c r="B306" s="33"/>
    </row>
    <row r="307" spans="2:2" x14ac:dyDescent="0.2">
      <c r="B307" s="33"/>
    </row>
    <row r="308" spans="2:2" x14ac:dyDescent="0.2">
      <c r="B308" s="33"/>
    </row>
    <row r="309" spans="2:2" x14ac:dyDescent="0.2">
      <c r="B309" s="33"/>
    </row>
    <row r="310" spans="2:2" x14ac:dyDescent="0.2">
      <c r="B310" s="33"/>
    </row>
    <row r="311" spans="2:2" x14ac:dyDescent="0.2">
      <c r="B311" s="33"/>
    </row>
    <row r="312" spans="2:2" x14ac:dyDescent="0.2">
      <c r="B312" s="33"/>
    </row>
    <row r="313" spans="2:2" x14ac:dyDescent="0.2">
      <c r="B313" s="33"/>
    </row>
    <row r="314" spans="2:2" x14ac:dyDescent="0.2">
      <c r="B314" s="33"/>
    </row>
    <row r="315" spans="2:2" x14ac:dyDescent="0.2">
      <c r="B315" s="33"/>
    </row>
    <row r="316" spans="2:2" x14ac:dyDescent="0.2">
      <c r="B316" s="33"/>
    </row>
    <row r="317" spans="2:2" x14ac:dyDescent="0.2">
      <c r="B317" s="33"/>
    </row>
    <row r="318" spans="2:2" x14ac:dyDescent="0.2">
      <c r="B318" s="33"/>
    </row>
    <row r="319" spans="2:2" x14ac:dyDescent="0.2">
      <c r="B319" s="33"/>
    </row>
    <row r="320" spans="2:2" x14ac:dyDescent="0.2">
      <c r="B320" s="33"/>
    </row>
    <row r="321" spans="2:2" x14ac:dyDescent="0.2">
      <c r="B321" s="33"/>
    </row>
    <row r="322" spans="2:2" x14ac:dyDescent="0.2">
      <c r="B322" s="33"/>
    </row>
    <row r="323" spans="2:2" x14ac:dyDescent="0.2">
      <c r="B323" s="33"/>
    </row>
    <row r="324" spans="2:2" x14ac:dyDescent="0.2">
      <c r="B324" s="33"/>
    </row>
    <row r="325" spans="2:2" x14ac:dyDescent="0.2">
      <c r="B325" s="33"/>
    </row>
    <row r="326" spans="2:2" x14ac:dyDescent="0.2">
      <c r="B326" s="33"/>
    </row>
    <row r="327" spans="2:2" x14ac:dyDescent="0.2">
      <c r="B327" s="33"/>
    </row>
    <row r="328" spans="2:2" x14ac:dyDescent="0.2">
      <c r="B328" s="33"/>
    </row>
    <row r="329" spans="2:2" x14ac:dyDescent="0.2">
      <c r="B329" s="33"/>
    </row>
    <row r="330" spans="2:2" x14ac:dyDescent="0.2">
      <c r="B330" s="33"/>
    </row>
    <row r="331" spans="2:2" x14ac:dyDescent="0.2">
      <c r="B331" s="33"/>
    </row>
    <row r="332" spans="2:2" x14ac:dyDescent="0.2">
      <c r="B332" s="33"/>
    </row>
    <row r="333" spans="2:2" x14ac:dyDescent="0.2">
      <c r="B333" s="33"/>
    </row>
    <row r="334" spans="2:2" x14ac:dyDescent="0.2">
      <c r="B334" s="33"/>
    </row>
    <row r="335" spans="2:2" x14ac:dyDescent="0.2">
      <c r="B335" s="33"/>
    </row>
    <row r="336" spans="2:2" x14ac:dyDescent="0.2">
      <c r="B336" s="33"/>
    </row>
    <row r="337" spans="2:2" x14ac:dyDescent="0.2">
      <c r="B337" s="33"/>
    </row>
    <row r="338" spans="2:2" x14ac:dyDescent="0.2">
      <c r="B338" s="33"/>
    </row>
    <row r="339" spans="2:2" x14ac:dyDescent="0.2">
      <c r="B339" s="33"/>
    </row>
    <row r="340" spans="2:2" x14ac:dyDescent="0.2">
      <c r="B340" s="33"/>
    </row>
    <row r="341" spans="2:2" x14ac:dyDescent="0.2">
      <c r="B341" s="33"/>
    </row>
    <row r="342" spans="2:2" x14ac:dyDescent="0.2">
      <c r="B342" s="33"/>
    </row>
    <row r="343" spans="2:2" x14ac:dyDescent="0.2">
      <c r="B343" s="33"/>
    </row>
    <row r="344" spans="2:2" x14ac:dyDescent="0.2">
      <c r="B344" s="33"/>
    </row>
    <row r="345" spans="2:2" x14ac:dyDescent="0.2">
      <c r="B345" s="33"/>
    </row>
    <row r="346" spans="2:2" x14ac:dyDescent="0.2">
      <c r="B346" s="33"/>
    </row>
    <row r="347" spans="2:2" x14ac:dyDescent="0.2">
      <c r="B347" s="33"/>
    </row>
    <row r="348" spans="2:2" x14ac:dyDescent="0.2">
      <c r="B348" s="33"/>
    </row>
    <row r="349" spans="2:2" x14ac:dyDescent="0.2">
      <c r="B349" s="33"/>
    </row>
    <row r="350" spans="2:2" x14ac:dyDescent="0.2">
      <c r="B350" s="33"/>
    </row>
    <row r="351" spans="2:2" x14ac:dyDescent="0.2">
      <c r="B351" s="33"/>
    </row>
    <row r="352" spans="2:2" x14ac:dyDescent="0.2">
      <c r="B352" s="33"/>
    </row>
    <row r="353" spans="2:2" x14ac:dyDescent="0.2">
      <c r="B353" s="33"/>
    </row>
    <row r="354" spans="2:2" x14ac:dyDescent="0.2">
      <c r="B354" s="33"/>
    </row>
    <row r="355" spans="2:2" x14ac:dyDescent="0.2">
      <c r="B355" s="33"/>
    </row>
    <row r="356" spans="2:2" x14ac:dyDescent="0.2">
      <c r="B356" s="33"/>
    </row>
    <row r="357" spans="2:2" x14ac:dyDescent="0.2">
      <c r="B357" s="33"/>
    </row>
    <row r="358" spans="2:2" x14ac:dyDescent="0.2">
      <c r="B358" s="33"/>
    </row>
    <row r="359" spans="2:2" x14ac:dyDescent="0.2">
      <c r="B359" s="33"/>
    </row>
    <row r="360" spans="2:2" x14ac:dyDescent="0.2">
      <c r="B360" s="33"/>
    </row>
    <row r="361" spans="2:2" x14ac:dyDescent="0.2">
      <c r="B361" s="33"/>
    </row>
    <row r="362" spans="2:2" x14ac:dyDescent="0.2">
      <c r="B362" s="33"/>
    </row>
    <row r="363" spans="2:2" x14ac:dyDescent="0.2">
      <c r="B363" s="33"/>
    </row>
    <row r="364" spans="2:2" x14ac:dyDescent="0.2">
      <c r="B364" s="33"/>
    </row>
    <row r="365" spans="2:2" x14ac:dyDescent="0.2">
      <c r="B365" s="33"/>
    </row>
    <row r="366" spans="2:2" x14ac:dyDescent="0.2">
      <c r="B366" s="33"/>
    </row>
    <row r="367" spans="2:2" x14ac:dyDescent="0.2">
      <c r="B367" s="33"/>
    </row>
    <row r="368" spans="2:2" x14ac:dyDescent="0.2">
      <c r="B368" s="33"/>
    </row>
    <row r="369" spans="2:2" x14ac:dyDescent="0.2">
      <c r="B369" s="33"/>
    </row>
    <row r="370" spans="2:2" x14ac:dyDescent="0.2">
      <c r="B370" s="33"/>
    </row>
    <row r="371" spans="2:2" x14ac:dyDescent="0.2">
      <c r="B371" s="33"/>
    </row>
    <row r="372" spans="2:2" x14ac:dyDescent="0.2">
      <c r="B372" s="33"/>
    </row>
    <row r="373" spans="2:2" x14ac:dyDescent="0.2">
      <c r="B373" s="33"/>
    </row>
    <row r="374" spans="2:2" x14ac:dyDescent="0.2">
      <c r="B374" s="33"/>
    </row>
    <row r="375" spans="2:2" x14ac:dyDescent="0.2">
      <c r="B375" s="33"/>
    </row>
    <row r="376" spans="2:2" x14ac:dyDescent="0.2">
      <c r="B376" s="33"/>
    </row>
    <row r="377" spans="2:2" x14ac:dyDescent="0.2">
      <c r="B377" s="33"/>
    </row>
    <row r="378" spans="2:2" x14ac:dyDescent="0.2">
      <c r="B378" s="33"/>
    </row>
    <row r="379" spans="2:2" x14ac:dyDescent="0.2">
      <c r="B379" s="33"/>
    </row>
    <row r="380" spans="2:2" x14ac:dyDescent="0.2">
      <c r="B380" s="33"/>
    </row>
    <row r="381" spans="2:2" x14ac:dyDescent="0.2">
      <c r="B381" s="33"/>
    </row>
    <row r="382" spans="2:2" x14ac:dyDescent="0.2">
      <c r="B382" s="33"/>
    </row>
    <row r="383" spans="2:2" x14ac:dyDescent="0.2">
      <c r="B383" s="33"/>
    </row>
    <row r="384" spans="2:2" x14ac:dyDescent="0.2">
      <c r="B384" s="33"/>
    </row>
    <row r="385" spans="2:2" x14ac:dyDescent="0.2">
      <c r="B385" s="33"/>
    </row>
    <row r="386" spans="2:2" x14ac:dyDescent="0.2">
      <c r="B386" s="33"/>
    </row>
    <row r="387" spans="2:2" x14ac:dyDescent="0.2">
      <c r="B387" s="33"/>
    </row>
    <row r="388" spans="2:2" x14ac:dyDescent="0.2">
      <c r="B388" s="33"/>
    </row>
    <row r="389" spans="2:2" x14ac:dyDescent="0.2">
      <c r="B389" s="33"/>
    </row>
    <row r="390" spans="2:2" x14ac:dyDescent="0.2">
      <c r="B390" s="33"/>
    </row>
    <row r="391" spans="2:2" x14ac:dyDescent="0.2">
      <c r="B391" s="33"/>
    </row>
    <row r="392" spans="2:2" x14ac:dyDescent="0.2">
      <c r="B392" s="33"/>
    </row>
    <row r="393" spans="2:2" x14ac:dyDescent="0.2">
      <c r="B393" s="33"/>
    </row>
    <row r="394" spans="2:2" x14ac:dyDescent="0.2">
      <c r="B394" s="33"/>
    </row>
    <row r="395" spans="2:2" x14ac:dyDescent="0.2">
      <c r="B395" s="33"/>
    </row>
    <row r="396" spans="2:2" x14ac:dyDescent="0.2">
      <c r="B396" s="33"/>
    </row>
    <row r="397" spans="2:2" x14ac:dyDescent="0.2">
      <c r="B397" s="33"/>
    </row>
    <row r="398" spans="2:2" x14ac:dyDescent="0.2">
      <c r="B398" s="33"/>
    </row>
    <row r="399" spans="2:2" x14ac:dyDescent="0.2">
      <c r="B399" s="33"/>
    </row>
    <row r="400" spans="2:2" x14ac:dyDescent="0.2">
      <c r="B400" s="33"/>
    </row>
    <row r="401" spans="2:2" x14ac:dyDescent="0.2">
      <c r="B401" s="33"/>
    </row>
    <row r="402" spans="2:2" x14ac:dyDescent="0.2">
      <c r="B402" s="33"/>
    </row>
    <row r="403" spans="2:2" x14ac:dyDescent="0.2">
      <c r="B403" s="33"/>
    </row>
    <row r="404" spans="2:2" x14ac:dyDescent="0.2">
      <c r="B404" s="33"/>
    </row>
    <row r="405" spans="2:2" x14ac:dyDescent="0.2">
      <c r="B405" s="33"/>
    </row>
    <row r="406" spans="2:2" x14ac:dyDescent="0.2">
      <c r="B406" s="33"/>
    </row>
    <row r="407" spans="2:2" x14ac:dyDescent="0.2">
      <c r="B407" s="33"/>
    </row>
    <row r="408" spans="2:2" x14ac:dyDescent="0.2">
      <c r="B408" s="33"/>
    </row>
    <row r="409" spans="2:2" x14ac:dyDescent="0.2">
      <c r="B409" s="33"/>
    </row>
    <row r="410" spans="2:2" x14ac:dyDescent="0.2">
      <c r="B410" s="33"/>
    </row>
    <row r="411" spans="2:2" x14ac:dyDescent="0.2">
      <c r="B411" s="33"/>
    </row>
    <row r="412" spans="2:2" x14ac:dyDescent="0.2">
      <c r="B412" s="33"/>
    </row>
    <row r="413" spans="2:2" x14ac:dyDescent="0.2">
      <c r="B413" s="33"/>
    </row>
    <row r="414" spans="2:2" x14ac:dyDescent="0.2">
      <c r="B414" s="33"/>
    </row>
    <row r="415" spans="2:2" x14ac:dyDescent="0.2">
      <c r="B415" s="33"/>
    </row>
    <row r="416" spans="2:2" x14ac:dyDescent="0.2">
      <c r="B416" s="33"/>
    </row>
    <row r="417" spans="2:2" x14ac:dyDescent="0.2">
      <c r="B417" s="33"/>
    </row>
    <row r="418" spans="2:2" x14ac:dyDescent="0.2">
      <c r="B418" s="33"/>
    </row>
    <row r="419" spans="2:2" x14ac:dyDescent="0.2">
      <c r="B419" s="33"/>
    </row>
    <row r="420" spans="2:2" x14ac:dyDescent="0.2">
      <c r="B420" s="33"/>
    </row>
    <row r="421" spans="2:2" x14ac:dyDescent="0.2">
      <c r="B421" s="33"/>
    </row>
    <row r="422" spans="2:2" x14ac:dyDescent="0.2">
      <c r="B422" s="33"/>
    </row>
    <row r="423" spans="2:2" x14ac:dyDescent="0.2">
      <c r="B423" s="33"/>
    </row>
    <row r="424" spans="2:2" x14ac:dyDescent="0.2">
      <c r="B424" s="33"/>
    </row>
    <row r="425" spans="2:2" x14ac:dyDescent="0.2">
      <c r="B425" s="33"/>
    </row>
    <row r="426" spans="2:2" x14ac:dyDescent="0.2">
      <c r="B426" s="33"/>
    </row>
    <row r="427" spans="2:2" x14ac:dyDescent="0.2">
      <c r="B427" s="33"/>
    </row>
    <row r="428" spans="2:2" x14ac:dyDescent="0.2">
      <c r="B428" s="33"/>
    </row>
    <row r="429" spans="2:2" x14ac:dyDescent="0.2">
      <c r="B429" s="33"/>
    </row>
    <row r="430" spans="2:2" x14ac:dyDescent="0.2">
      <c r="B430" s="33"/>
    </row>
    <row r="431" spans="2:2" x14ac:dyDescent="0.2">
      <c r="B431" s="33"/>
    </row>
    <row r="432" spans="2:2" x14ac:dyDescent="0.2">
      <c r="B432" s="33"/>
    </row>
    <row r="433" spans="2:2" x14ac:dyDescent="0.2">
      <c r="B433" s="33"/>
    </row>
    <row r="434" spans="2:2" x14ac:dyDescent="0.2">
      <c r="B434" s="33"/>
    </row>
    <row r="435" spans="2:2" x14ac:dyDescent="0.2">
      <c r="B435" s="33"/>
    </row>
    <row r="436" spans="2:2" x14ac:dyDescent="0.2">
      <c r="B436" s="33"/>
    </row>
    <row r="437" spans="2:2" x14ac:dyDescent="0.2">
      <c r="B437" s="33"/>
    </row>
    <row r="438" spans="2:2" x14ac:dyDescent="0.2">
      <c r="B438" s="33"/>
    </row>
    <row r="439" spans="2:2" x14ac:dyDescent="0.2">
      <c r="B439" s="33"/>
    </row>
    <row r="440" spans="2:2" x14ac:dyDescent="0.2">
      <c r="B440" s="33"/>
    </row>
    <row r="441" spans="2:2" x14ac:dyDescent="0.2">
      <c r="B441" s="33"/>
    </row>
    <row r="442" spans="2:2" x14ac:dyDescent="0.2">
      <c r="B442" s="33"/>
    </row>
    <row r="443" spans="2:2" x14ac:dyDescent="0.2">
      <c r="B443" s="33"/>
    </row>
    <row r="444" spans="2:2" x14ac:dyDescent="0.2">
      <c r="B444" s="33"/>
    </row>
    <row r="445" spans="2:2" x14ac:dyDescent="0.2">
      <c r="B445" s="33"/>
    </row>
    <row r="446" spans="2:2" x14ac:dyDescent="0.2">
      <c r="B446" s="33"/>
    </row>
    <row r="447" spans="2:2" x14ac:dyDescent="0.2">
      <c r="B447" s="33"/>
    </row>
    <row r="448" spans="2:2" x14ac:dyDescent="0.2">
      <c r="B448" s="33"/>
    </row>
    <row r="449" spans="2:2" x14ac:dyDescent="0.2">
      <c r="B449" s="33"/>
    </row>
    <row r="450" spans="2:2" x14ac:dyDescent="0.2">
      <c r="B450" s="33"/>
    </row>
    <row r="451" spans="2:2" x14ac:dyDescent="0.2">
      <c r="B451" s="33"/>
    </row>
    <row r="452" spans="2:2" x14ac:dyDescent="0.2">
      <c r="B452" s="33"/>
    </row>
    <row r="453" spans="2:2" x14ac:dyDescent="0.2">
      <c r="B453" s="33"/>
    </row>
    <row r="454" spans="2:2" x14ac:dyDescent="0.2">
      <c r="B454" s="33"/>
    </row>
    <row r="455" spans="2:2" x14ac:dyDescent="0.2">
      <c r="B455" s="33"/>
    </row>
    <row r="456" spans="2:2" x14ac:dyDescent="0.2">
      <c r="B456" s="33"/>
    </row>
    <row r="457" spans="2:2" x14ac:dyDescent="0.2">
      <c r="B457" s="33"/>
    </row>
    <row r="458" spans="2:2" x14ac:dyDescent="0.2">
      <c r="B458" s="33"/>
    </row>
    <row r="459" spans="2:2" x14ac:dyDescent="0.2">
      <c r="B459" s="33"/>
    </row>
    <row r="460" spans="2:2" x14ac:dyDescent="0.2">
      <c r="B460" s="33"/>
    </row>
    <row r="461" spans="2:2" x14ac:dyDescent="0.2">
      <c r="B461" s="33"/>
    </row>
    <row r="462" spans="2:2" x14ac:dyDescent="0.2">
      <c r="B462" s="33"/>
    </row>
    <row r="463" spans="2:2" x14ac:dyDescent="0.2">
      <c r="B463" s="33"/>
    </row>
    <row r="464" spans="2:2" x14ac:dyDescent="0.2">
      <c r="B464" s="33"/>
    </row>
    <row r="465" spans="2:6" x14ac:dyDescent="0.2">
      <c r="B465" s="33"/>
    </row>
    <row r="466" spans="2:6" x14ac:dyDescent="0.2">
      <c r="B466" s="33"/>
    </row>
    <row r="467" spans="2:6" x14ac:dyDescent="0.2">
      <c r="B467" s="33"/>
    </row>
    <row r="468" spans="2:6" x14ac:dyDescent="0.2">
      <c r="B468" s="33"/>
    </row>
    <row r="469" spans="2:6" x14ac:dyDescent="0.2">
      <c r="B469" s="33"/>
    </row>
    <row r="470" spans="2:6" x14ac:dyDescent="0.2">
      <c r="B470" s="33"/>
    </row>
    <row r="471" spans="2:6" x14ac:dyDescent="0.2">
      <c r="B471" s="33"/>
      <c r="F471" s="32"/>
    </row>
    <row r="472" spans="2:6" x14ac:dyDescent="0.2">
      <c r="B472" s="33"/>
    </row>
    <row r="473" spans="2:6" x14ac:dyDescent="0.2">
      <c r="B473" s="33"/>
    </row>
    <row r="474" spans="2:6" x14ac:dyDescent="0.2">
      <c r="B474" s="33"/>
    </row>
    <row r="475" spans="2:6" x14ac:dyDescent="0.2">
      <c r="B475" s="33"/>
    </row>
    <row r="476" spans="2:6" x14ac:dyDescent="0.2">
      <c r="B476" s="33"/>
      <c r="F476" s="32"/>
    </row>
    <row r="477" spans="2:6" x14ac:dyDescent="0.2">
      <c r="B477" s="33"/>
    </row>
    <row r="478" spans="2:6" x14ac:dyDescent="0.2">
      <c r="B478" s="33"/>
    </row>
    <row r="479" spans="2:6" x14ac:dyDescent="0.2">
      <c r="B479" s="33"/>
    </row>
    <row r="480" spans="2:6" x14ac:dyDescent="0.2">
      <c r="B480" s="33"/>
    </row>
    <row r="481" spans="2:6" x14ac:dyDescent="0.2">
      <c r="B481" s="33"/>
    </row>
    <row r="482" spans="2:6" x14ac:dyDescent="0.2">
      <c r="B482" s="33"/>
    </row>
    <row r="483" spans="2:6" x14ac:dyDescent="0.2">
      <c r="B483" s="33"/>
    </row>
    <row r="484" spans="2:6" x14ac:dyDescent="0.2">
      <c r="B484" s="33"/>
      <c r="F484" s="32"/>
    </row>
    <row r="485" spans="2:6" x14ac:dyDescent="0.2">
      <c r="B485" s="33"/>
    </row>
    <row r="486" spans="2:6" x14ac:dyDescent="0.2">
      <c r="B486" s="33"/>
      <c r="F486" s="32"/>
    </row>
    <row r="487" spans="2:6" x14ac:dyDescent="0.2">
      <c r="B487" s="33"/>
      <c r="F487" s="32"/>
    </row>
    <row r="488" spans="2:6" x14ac:dyDescent="0.2">
      <c r="B488" s="33"/>
    </row>
    <row r="489" spans="2:6" x14ac:dyDescent="0.2">
      <c r="B489" s="33"/>
    </row>
    <row r="490" spans="2:6" x14ac:dyDescent="0.2">
      <c r="B490" s="33"/>
    </row>
    <row r="491" spans="2:6" x14ac:dyDescent="0.2">
      <c r="B491" s="33"/>
    </row>
    <row r="492" spans="2:6" x14ac:dyDescent="0.2">
      <c r="B492" s="33"/>
    </row>
    <row r="493" spans="2:6" x14ac:dyDescent="0.2">
      <c r="B493" s="33"/>
    </row>
    <row r="494" spans="2:6" x14ac:dyDescent="0.2">
      <c r="B494" s="33"/>
    </row>
    <row r="495" spans="2:6" x14ac:dyDescent="0.2">
      <c r="B495" s="33"/>
    </row>
    <row r="496" spans="2:6" x14ac:dyDescent="0.2">
      <c r="B496" s="33"/>
    </row>
    <row r="497" spans="2:6" x14ac:dyDescent="0.2">
      <c r="B497" s="33"/>
    </row>
    <row r="498" spans="2:6" x14ac:dyDescent="0.2">
      <c r="B498" s="33"/>
    </row>
    <row r="499" spans="2:6" x14ac:dyDescent="0.2">
      <c r="B499" s="33"/>
    </row>
    <row r="500" spans="2:6" x14ac:dyDescent="0.2">
      <c r="B500" s="33"/>
    </row>
    <row r="501" spans="2:6" x14ac:dyDescent="0.2">
      <c r="B501" s="33"/>
    </row>
    <row r="502" spans="2:6" x14ac:dyDescent="0.2">
      <c r="B502" s="33"/>
      <c r="F502" s="32"/>
    </row>
    <row r="503" spans="2:6" x14ac:dyDescent="0.2">
      <c r="B503" s="33"/>
    </row>
    <row r="504" spans="2:6" x14ac:dyDescent="0.2">
      <c r="B504" s="33"/>
    </row>
    <row r="505" spans="2:6" x14ac:dyDescent="0.2">
      <c r="B505" s="33"/>
    </row>
    <row r="506" spans="2:6" x14ac:dyDescent="0.2">
      <c r="B506" s="33"/>
    </row>
    <row r="507" spans="2:6" x14ac:dyDescent="0.2">
      <c r="B507" s="33"/>
      <c r="F507" s="32"/>
    </row>
    <row r="508" spans="2:6" x14ac:dyDescent="0.2">
      <c r="B508" s="33"/>
    </row>
    <row r="509" spans="2:6" x14ac:dyDescent="0.2">
      <c r="B509" s="33"/>
    </row>
    <row r="510" spans="2:6" x14ac:dyDescent="0.2">
      <c r="B510" s="33"/>
    </row>
    <row r="511" spans="2:6" x14ac:dyDescent="0.2">
      <c r="B511" s="33"/>
    </row>
    <row r="512" spans="2:6" x14ac:dyDescent="0.2">
      <c r="B512" s="33"/>
    </row>
    <row r="513" spans="2:6" x14ac:dyDescent="0.2">
      <c r="B513" s="33"/>
    </row>
    <row r="514" spans="2:6" x14ac:dyDescent="0.2">
      <c r="B514" s="33"/>
      <c r="F514" s="32"/>
    </row>
    <row r="515" spans="2:6" x14ac:dyDescent="0.2">
      <c r="B515" s="33"/>
    </row>
    <row r="516" spans="2:6" x14ac:dyDescent="0.2">
      <c r="B516" s="33"/>
      <c r="F516" s="32"/>
    </row>
    <row r="517" spans="2:6" x14ac:dyDescent="0.2">
      <c r="B517" s="33"/>
    </row>
    <row r="518" spans="2:6" x14ac:dyDescent="0.2">
      <c r="B518" s="33"/>
    </row>
    <row r="519" spans="2:6" x14ac:dyDescent="0.2">
      <c r="B519" s="33"/>
      <c r="F519" s="32"/>
    </row>
    <row r="520" spans="2:6" x14ac:dyDescent="0.2">
      <c r="B520" s="33"/>
    </row>
    <row r="521" spans="2:6" x14ac:dyDescent="0.2">
      <c r="B521" s="33"/>
    </row>
    <row r="522" spans="2:6" x14ac:dyDescent="0.2">
      <c r="B522" s="33"/>
    </row>
    <row r="523" spans="2:6" x14ac:dyDescent="0.2">
      <c r="B523" s="33"/>
    </row>
    <row r="524" spans="2:6" x14ac:dyDescent="0.2">
      <c r="B524" s="33"/>
    </row>
    <row r="525" spans="2:6" x14ac:dyDescent="0.2">
      <c r="B525" s="33"/>
      <c r="F525" s="32"/>
    </row>
    <row r="526" spans="2:6" x14ac:dyDescent="0.2">
      <c r="B526" s="33"/>
    </row>
    <row r="527" spans="2:6" x14ac:dyDescent="0.2">
      <c r="B527" s="33"/>
      <c r="F527" s="32"/>
    </row>
    <row r="528" spans="2:6" x14ac:dyDescent="0.2">
      <c r="B528" s="33"/>
    </row>
    <row r="529" spans="2:6" x14ac:dyDescent="0.2">
      <c r="B529" s="33"/>
      <c r="F529" s="32"/>
    </row>
    <row r="530" spans="2:6" x14ac:dyDescent="0.2">
      <c r="B530" s="33"/>
    </row>
    <row r="531" spans="2:6" x14ac:dyDescent="0.2">
      <c r="B531" s="33"/>
    </row>
    <row r="532" spans="2:6" x14ac:dyDescent="0.2">
      <c r="B532" s="33"/>
    </row>
    <row r="533" spans="2:6" x14ac:dyDescent="0.2">
      <c r="B533" s="33"/>
    </row>
    <row r="534" spans="2:6" x14ac:dyDescent="0.2">
      <c r="B534" s="33"/>
    </row>
    <row r="535" spans="2:6" x14ac:dyDescent="0.2">
      <c r="B535" s="33"/>
    </row>
    <row r="536" spans="2:6" x14ac:dyDescent="0.2">
      <c r="B536" s="33"/>
      <c r="F536" s="32"/>
    </row>
    <row r="537" spans="2:6" x14ac:dyDescent="0.2">
      <c r="B537" s="33"/>
    </row>
    <row r="538" spans="2:6" x14ac:dyDescent="0.2">
      <c r="B538" s="33"/>
      <c r="F538" s="32"/>
    </row>
    <row r="539" spans="2:6" x14ac:dyDescent="0.2">
      <c r="B539" s="33"/>
    </row>
    <row r="540" spans="2:6" x14ac:dyDescent="0.2">
      <c r="B540" s="33"/>
    </row>
    <row r="541" spans="2:6" x14ac:dyDescent="0.2">
      <c r="B541" s="33"/>
      <c r="F541" s="32"/>
    </row>
    <row r="542" spans="2:6" x14ac:dyDescent="0.2">
      <c r="B542" s="33"/>
    </row>
    <row r="543" spans="2:6" x14ac:dyDescent="0.2">
      <c r="B543" s="33"/>
    </row>
    <row r="544" spans="2:6" x14ac:dyDescent="0.2">
      <c r="B544" s="33"/>
    </row>
    <row r="545" spans="2:6" x14ac:dyDescent="0.2">
      <c r="B545" s="33"/>
      <c r="F545" s="32"/>
    </row>
    <row r="546" spans="2:6" x14ac:dyDescent="0.2">
      <c r="B546" s="33"/>
    </row>
    <row r="547" spans="2:6" x14ac:dyDescent="0.2">
      <c r="B547" s="33"/>
    </row>
    <row r="548" spans="2:6" x14ac:dyDescent="0.2">
      <c r="B548" s="33"/>
      <c r="F548" s="32"/>
    </row>
    <row r="549" spans="2:6" x14ac:dyDescent="0.2">
      <c r="B549" s="33"/>
    </row>
    <row r="550" spans="2:6" x14ac:dyDescent="0.2">
      <c r="B550" s="33"/>
    </row>
    <row r="551" spans="2:6" x14ac:dyDescent="0.2">
      <c r="B551" s="33"/>
      <c r="F551" s="32"/>
    </row>
    <row r="552" spans="2:6" x14ac:dyDescent="0.2">
      <c r="B552" s="33"/>
    </row>
    <row r="553" spans="2:6" x14ac:dyDescent="0.2">
      <c r="B553" s="33"/>
    </row>
    <row r="554" spans="2:6" x14ac:dyDescent="0.2">
      <c r="B554" s="33"/>
    </row>
    <row r="555" spans="2:6" x14ac:dyDescent="0.2">
      <c r="B555" s="33"/>
    </row>
    <row r="556" spans="2:6" x14ac:dyDescent="0.2">
      <c r="B556" s="33"/>
      <c r="F556" s="32"/>
    </row>
    <row r="557" spans="2:6" x14ac:dyDescent="0.2">
      <c r="B557" s="33"/>
    </row>
    <row r="558" spans="2:6" x14ac:dyDescent="0.2">
      <c r="B558" s="33"/>
    </row>
    <row r="559" spans="2:6" x14ac:dyDescent="0.2">
      <c r="B559" s="33"/>
      <c r="F559" s="32"/>
    </row>
    <row r="560" spans="2:6" x14ac:dyDescent="0.2">
      <c r="B560" s="33"/>
    </row>
    <row r="561" spans="2:6" x14ac:dyDescent="0.2">
      <c r="B561" s="33"/>
    </row>
    <row r="562" spans="2:6" x14ac:dyDescent="0.2">
      <c r="B562" s="33"/>
    </row>
    <row r="563" spans="2:6" x14ac:dyDescent="0.2">
      <c r="B563" s="33"/>
      <c r="F563" s="32"/>
    </row>
    <row r="564" spans="2:6" x14ac:dyDescent="0.2">
      <c r="B564" s="33"/>
    </row>
    <row r="565" spans="2:6" x14ac:dyDescent="0.2">
      <c r="B565" s="33"/>
      <c r="F565" s="32"/>
    </row>
    <row r="566" spans="2:6" x14ac:dyDescent="0.2">
      <c r="B566" s="33"/>
    </row>
    <row r="567" spans="2:6" x14ac:dyDescent="0.2">
      <c r="B567" s="33"/>
      <c r="F567" s="32"/>
    </row>
    <row r="568" spans="2:6" x14ac:dyDescent="0.2">
      <c r="B568" s="33"/>
    </row>
    <row r="569" spans="2:6" x14ac:dyDescent="0.2">
      <c r="B569" s="33"/>
    </row>
    <row r="570" spans="2:6" x14ac:dyDescent="0.2">
      <c r="B570" s="33"/>
      <c r="F570" s="32"/>
    </row>
    <row r="571" spans="2:6" x14ac:dyDescent="0.2">
      <c r="B571" s="33"/>
    </row>
    <row r="572" spans="2:6" x14ac:dyDescent="0.2">
      <c r="B572" s="33"/>
      <c r="F572" s="32"/>
    </row>
    <row r="573" spans="2:6" x14ac:dyDescent="0.2">
      <c r="B573" s="33"/>
    </row>
    <row r="574" spans="2:6" x14ac:dyDescent="0.2">
      <c r="B574" s="33"/>
    </row>
    <row r="575" spans="2:6" x14ac:dyDescent="0.2">
      <c r="B575" s="33"/>
      <c r="F575" s="32"/>
    </row>
    <row r="576" spans="2:6" x14ac:dyDescent="0.2">
      <c r="B576" s="33"/>
    </row>
    <row r="577" spans="2:6" x14ac:dyDescent="0.2">
      <c r="B577" s="33"/>
      <c r="F577" s="32"/>
    </row>
    <row r="578" spans="2:6" x14ac:dyDescent="0.2">
      <c r="B578" s="33"/>
    </row>
    <row r="579" spans="2:6" x14ac:dyDescent="0.2">
      <c r="B579" s="33"/>
    </row>
    <row r="580" spans="2:6" x14ac:dyDescent="0.2">
      <c r="B580" s="33"/>
      <c r="F580" s="32"/>
    </row>
    <row r="581" spans="2:6" x14ac:dyDescent="0.2">
      <c r="B581" s="33"/>
    </row>
    <row r="582" spans="2:6" x14ac:dyDescent="0.2">
      <c r="B582" s="33"/>
    </row>
    <row r="583" spans="2:6" x14ac:dyDescent="0.2">
      <c r="B583" s="33"/>
      <c r="F583" s="32"/>
    </row>
    <row r="584" spans="2:6" x14ac:dyDescent="0.2">
      <c r="B584" s="33"/>
    </row>
    <row r="585" spans="2:6" x14ac:dyDescent="0.2">
      <c r="B585" s="33"/>
    </row>
    <row r="586" spans="2:6" x14ac:dyDescent="0.2">
      <c r="B586" s="33"/>
      <c r="F586" s="32"/>
    </row>
    <row r="587" spans="2:6" x14ac:dyDescent="0.2">
      <c r="B587" s="33"/>
    </row>
    <row r="588" spans="2:6" x14ac:dyDescent="0.2">
      <c r="B588" s="33"/>
    </row>
    <row r="589" spans="2:6" x14ac:dyDescent="0.2">
      <c r="B589" s="33"/>
      <c r="F589" s="32"/>
    </row>
    <row r="590" spans="2:6" x14ac:dyDescent="0.2">
      <c r="B590" s="33"/>
    </row>
    <row r="591" spans="2:6" x14ac:dyDescent="0.2">
      <c r="B591" s="33"/>
    </row>
    <row r="592" spans="2:6" x14ac:dyDescent="0.2">
      <c r="B592" s="33"/>
    </row>
    <row r="593" spans="2:6" x14ac:dyDescent="0.2">
      <c r="B593" s="33"/>
    </row>
    <row r="594" spans="2:6" x14ac:dyDescent="0.2">
      <c r="B594" s="33"/>
    </row>
    <row r="595" spans="2:6" x14ac:dyDescent="0.2">
      <c r="B595" s="33"/>
    </row>
    <row r="596" spans="2:6" x14ac:dyDescent="0.2">
      <c r="B596" s="33"/>
      <c r="F596" s="32"/>
    </row>
    <row r="597" spans="2:6" x14ac:dyDescent="0.2">
      <c r="B597" s="33"/>
    </row>
    <row r="598" spans="2:6" x14ac:dyDescent="0.2">
      <c r="B598" s="33"/>
      <c r="F598" s="32"/>
    </row>
    <row r="599" spans="2:6" x14ac:dyDescent="0.2">
      <c r="B599" s="33"/>
    </row>
    <row r="600" spans="2:6" x14ac:dyDescent="0.2">
      <c r="B600" s="33"/>
      <c r="F600" s="32"/>
    </row>
    <row r="601" spans="2:6" x14ac:dyDescent="0.2">
      <c r="B601" s="33"/>
    </row>
    <row r="602" spans="2:6" x14ac:dyDescent="0.2">
      <c r="B602" s="33"/>
    </row>
    <row r="603" spans="2:6" x14ac:dyDescent="0.2">
      <c r="B603" s="33"/>
    </row>
    <row r="604" spans="2:6" x14ac:dyDescent="0.2">
      <c r="B604" s="33"/>
    </row>
    <row r="605" spans="2:6" x14ac:dyDescent="0.2">
      <c r="B605" s="33"/>
    </row>
    <row r="606" spans="2:6" x14ac:dyDescent="0.2">
      <c r="B606" s="33"/>
    </row>
    <row r="607" spans="2:6" x14ac:dyDescent="0.2">
      <c r="B607" s="33"/>
    </row>
    <row r="608" spans="2:6" x14ac:dyDescent="0.2">
      <c r="B608" s="33"/>
    </row>
    <row r="609" spans="2:6" x14ac:dyDescent="0.2">
      <c r="B609" s="33"/>
    </row>
    <row r="610" spans="2:6" x14ac:dyDescent="0.2">
      <c r="B610" s="33"/>
    </row>
    <row r="611" spans="2:6" x14ac:dyDescent="0.2">
      <c r="B611" s="33"/>
    </row>
    <row r="612" spans="2:6" x14ac:dyDescent="0.2">
      <c r="B612" s="33"/>
    </row>
    <row r="613" spans="2:6" x14ac:dyDescent="0.2">
      <c r="B613" s="33"/>
    </row>
    <row r="614" spans="2:6" x14ac:dyDescent="0.2">
      <c r="B614" s="33"/>
    </row>
    <row r="615" spans="2:6" x14ac:dyDescent="0.2">
      <c r="B615" s="33"/>
    </row>
    <row r="616" spans="2:6" x14ac:dyDescent="0.2">
      <c r="B616" s="33"/>
    </row>
    <row r="617" spans="2:6" x14ac:dyDescent="0.2">
      <c r="B617" s="33"/>
    </row>
    <row r="618" spans="2:6" x14ac:dyDescent="0.2">
      <c r="B618" s="33"/>
    </row>
    <row r="619" spans="2:6" x14ac:dyDescent="0.2">
      <c r="B619" s="33"/>
    </row>
    <row r="620" spans="2:6" x14ac:dyDescent="0.2">
      <c r="B620" s="33"/>
    </row>
    <row r="621" spans="2:6" x14ac:dyDescent="0.2">
      <c r="B621" s="33"/>
    </row>
    <row r="622" spans="2:6" x14ac:dyDescent="0.2">
      <c r="B622" s="33"/>
    </row>
    <row r="623" spans="2:6" x14ac:dyDescent="0.2">
      <c r="B623" s="33"/>
    </row>
    <row r="624" spans="2:6" x14ac:dyDescent="0.2">
      <c r="B624" s="33"/>
      <c r="F624" s="32"/>
    </row>
    <row r="625" spans="2:6" x14ac:dyDescent="0.2">
      <c r="B625" s="33"/>
    </row>
    <row r="626" spans="2:6" x14ac:dyDescent="0.2">
      <c r="B626" s="33"/>
    </row>
    <row r="627" spans="2:6" x14ac:dyDescent="0.2">
      <c r="B627" s="33"/>
    </row>
    <row r="628" spans="2:6" x14ac:dyDescent="0.2">
      <c r="B628" s="33"/>
      <c r="F628" s="32"/>
    </row>
    <row r="629" spans="2:6" x14ac:dyDescent="0.2">
      <c r="B629" s="33"/>
    </row>
    <row r="630" spans="2:6" x14ac:dyDescent="0.2">
      <c r="B630" s="33"/>
    </row>
    <row r="631" spans="2:6" x14ac:dyDescent="0.2">
      <c r="B631" s="33"/>
      <c r="F631" s="32"/>
    </row>
    <row r="632" spans="2:6" x14ac:dyDescent="0.2">
      <c r="B632" s="33"/>
    </row>
    <row r="633" spans="2:6" x14ac:dyDescent="0.2">
      <c r="B633" s="33"/>
    </row>
    <row r="634" spans="2:6" x14ac:dyDescent="0.2">
      <c r="B634" s="33"/>
    </row>
    <row r="635" spans="2:6" x14ac:dyDescent="0.2">
      <c r="B635" s="33"/>
    </row>
    <row r="636" spans="2:6" x14ac:dyDescent="0.2">
      <c r="B636" s="33"/>
    </row>
    <row r="637" spans="2:6" x14ac:dyDescent="0.2">
      <c r="B637" s="33"/>
      <c r="F637" s="32"/>
    </row>
    <row r="638" spans="2:6" x14ac:dyDescent="0.2">
      <c r="B638" s="33"/>
      <c r="F638" s="32"/>
    </row>
    <row r="639" spans="2:6" x14ac:dyDescent="0.2">
      <c r="B639" s="33"/>
      <c r="F639" s="32"/>
    </row>
    <row r="640" spans="2:6" x14ac:dyDescent="0.2">
      <c r="B640" s="33"/>
    </row>
    <row r="641" spans="2:6" x14ac:dyDescent="0.2">
      <c r="B641" s="33"/>
    </row>
    <row r="642" spans="2:6" x14ac:dyDescent="0.2">
      <c r="B642" s="33"/>
    </row>
    <row r="643" spans="2:6" x14ac:dyDescent="0.2">
      <c r="B643" s="33"/>
    </row>
    <row r="644" spans="2:6" x14ac:dyDescent="0.2">
      <c r="B644" s="33"/>
    </row>
    <row r="645" spans="2:6" x14ac:dyDescent="0.2">
      <c r="B645" s="33"/>
    </row>
    <row r="646" spans="2:6" x14ac:dyDescent="0.2">
      <c r="B646" s="33"/>
    </row>
    <row r="647" spans="2:6" x14ac:dyDescent="0.2">
      <c r="B647" s="33"/>
    </row>
    <row r="648" spans="2:6" x14ac:dyDescent="0.2">
      <c r="B648" s="33"/>
    </row>
    <row r="649" spans="2:6" x14ac:dyDescent="0.2">
      <c r="B649" s="33"/>
    </row>
    <row r="650" spans="2:6" x14ac:dyDescent="0.2">
      <c r="B650" s="33"/>
    </row>
    <row r="651" spans="2:6" x14ac:dyDescent="0.2">
      <c r="B651" s="33"/>
    </row>
    <row r="652" spans="2:6" x14ac:dyDescent="0.2">
      <c r="B652" s="33"/>
    </row>
    <row r="653" spans="2:6" x14ac:dyDescent="0.2">
      <c r="B653" s="33"/>
    </row>
    <row r="654" spans="2:6" x14ac:dyDescent="0.2">
      <c r="B654" s="33"/>
    </row>
    <row r="655" spans="2:6" x14ac:dyDescent="0.2">
      <c r="B655" s="33"/>
      <c r="F655" s="32"/>
    </row>
    <row r="656" spans="2:6" x14ac:dyDescent="0.2">
      <c r="B656" s="33"/>
    </row>
    <row r="657" spans="2:6" x14ac:dyDescent="0.2">
      <c r="B657" s="33"/>
      <c r="F657" s="32"/>
    </row>
    <row r="658" spans="2:6" x14ac:dyDescent="0.2">
      <c r="B658" s="33"/>
    </row>
    <row r="659" spans="2:6" x14ac:dyDescent="0.2">
      <c r="B659" s="33"/>
      <c r="F659" s="32"/>
    </row>
    <row r="660" spans="2:6" x14ac:dyDescent="0.2">
      <c r="B660" s="33"/>
    </row>
    <row r="661" spans="2:6" x14ac:dyDescent="0.2">
      <c r="B661" s="33"/>
    </row>
    <row r="662" spans="2:6" x14ac:dyDescent="0.2">
      <c r="B662" s="33"/>
    </row>
    <row r="663" spans="2:6" x14ac:dyDescent="0.2">
      <c r="B663" s="33"/>
    </row>
    <row r="664" spans="2:6" x14ac:dyDescent="0.2">
      <c r="B664" s="33"/>
    </row>
    <row r="665" spans="2:6" x14ac:dyDescent="0.2">
      <c r="B665" s="33"/>
    </row>
    <row r="666" spans="2:6" x14ac:dyDescent="0.2">
      <c r="B666" s="33"/>
    </row>
    <row r="667" spans="2:6" x14ac:dyDescent="0.2">
      <c r="B667" s="33"/>
    </row>
    <row r="668" spans="2:6" x14ac:dyDescent="0.2">
      <c r="B668" s="33"/>
    </row>
    <row r="669" spans="2:6" x14ac:dyDescent="0.2">
      <c r="B669" s="33"/>
    </row>
    <row r="670" spans="2:6" x14ac:dyDescent="0.2">
      <c r="B670" s="33"/>
    </row>
    <row r="671" spans="2:6" x14ac:dyDescent="0.2">
      <c r="B671" s="33"/>
    </row>
    <row r="672" spans="2:6" x14ac:dyDescent="0.2">
      <c r="B672" s="33"/>
    </row>
    <row r="673" spans="2:2" x14ac:dyDescent="0.2">
      <c r="B673" s="33"/>
    </row>
    <row r="674" spans="2:2" x14ac:dyDescent="0.2">
      <c r="B674" s="33"/>
    </row>
    <row r="675" spans="2:2" x14ac:dyDescent="0.2">
      <c r="B675" s="33"/>
    </row>
    <row r="676" spans="2:2" x14ac:dyDescent="0.2">
      <c r="B676" s="33"/>
    </row>
    <row r="677" spans="2:2" x14ac:dyDescent="0.2">
      <c r="B677" s="33"/>
    </row>
    <row r="678" spans="2:2" x14ac:dyDescent="0.2">
      <c r="B678" s="33"/>
    </row>
    <row r="679" spans="2:2" x14ac:dyDescent="0.2">
      <c r="B679" s="33"/>
    </row>
    <row r="680" spans="2:2" x14ac:dyDescent="0.2">
      <c r="B680" s="33"/>
    </row>
    <row r="681" spans="2:2" x14ac:dyDescent="0.2">
      <c r="B681" s="33"/>
    </row>
    <row r="682" spans="2:2" x14ac:dyDescent="0.2">
      <c r="B682" s="33"/>
    </row>
    <row r="683" spans="2:2" x14ac:dyDescent="0.2">
      <c r="B683" s="33"/>
    </row>
    <row r="684" spans="2:2" x14ac:dyDescent="0.2">
      <c r="B684" s="33"/>
    </row>
    <row r="685" spans="2:2" x14ac:dyDescent="0.2">
      <c r="B685" s="33"/>
    </row>
    <row r="686" spans="2:2" x14ac:dyDescent="0.2">
      <c r="B686" s="33"/>
    </row>
    <row r="687" spans="2:2" x14ac:dyDescent="0.2">
      <c r="B687" s="33"/>
    </row>
    <row r="688" spans="2:2" x14ac:dyDescent="0.2">
      <c r="B688" s="33"/>
    </row>
    <row r="689" spans="2:2" x14ac:dyDescent="0.2">
      <c r="B689" s="33"/>
    </row>
    <row r="690" spans="2:2" x14ac:dyDescent="0.2">
      <c r="B690" s="33"/>
    </row>
    <row r="691" spans="2:2" x14ac:dyDescent="0.2">
      <c r="B691" s="33"/>
    </row>
    <row r="692" spans="2:2" x14ac:dyDescent="0.2">
      <c r="B692" s="33"/>
    </row>
    <row r="693" spans="2:2" x14ac:dyDescent="0.2">
      <c r="B693" s="33"/>
    </row>
    <row r="694" spans="2:2" x14ac:dyDescent="0.2">
      <c r="B694" s="33"/>
    </row>
    <row r="695" spans="2:2" x14ac:dyDescent="0.2">
      <c r="B695" s="33"/>
    </row>
    <row r="696" spans="2:2" x14ac:dyDescent="0.2">
      <c r="B696" s="33"/>
    </row>
    <row r="697" spans="2:2" x14ac:dyDescent="0.2">
      <c r="B697" s="33"/>
    </row>
    <row r="698" spans="2:2" x14ac:dyDescent="0.2">
      <c r="B698" s="33"/>
    </row>
    <row r="699" spans="2:2" x14ac:dyDescent="0.2">
      <c r="B699" s="33"/>
    </row>
    <row r="700" spans="2:2" x14ac:dyDescent="0.2">
      <c r="B700" s="33"/>
    </row>
    <row r="701" spans="2:2" x14ac:dyDescent="0.2">
      <c r="B701" s="33"/>
    </row>
    <row r="702" spans="2:2" x14ac:dyDescent="0.2">
      <c r="B702" s="33"/>
    </row>
    <row r="703" spans="2:2" x14ac:dyDescent="0.2">
      <c r="B703" s="33"/>
    </row>
    <row r="704" spans="2:2" x14ac:dyDescent="0.2">
      <c r="B704" s="33"/>
    </row>
    <row r="705" spans="2:2" x14ac:dyDescent="0.2">
      <c r="B705" s="33"/>
    </row>
    <row r="706" spans="2:2" x14ac:dyDescent="0.2">
      <c r="B706" s="33"/>
    </row>
    <row r="707" spans="2:2" x14ac:dyDescent="0.2">
      <c r="B707" s="33"/>
    </row>
    <row r="708" spans="2:2" x14ac:dyDescent="0.2">
      <c r="B708" s="33"/>
    </row>
    <row r="709" spans="2:2" x14ac:dyDescent="0.2">
      <c r="B709" s="33"/>
    </row>
    <row r="710" spans="2:2" x14ac:dyDescent="0.2">
      <c r="B710" s="33"/>
    </row>
    <row r="711" spans="2:2" x14ac:dyDescent="0.2">
      <c r="B711" s="33"/>
    </row>
    <row r="712" spans="2:2" x14ac:dyDescent="0.2">
      <c r="B712" s="33"/>
    </row>
    <row r="713" spans="2:2" x14ac:dyDescent="0.2">
      <c r="B713" s="33"/>
    </row>
    <row r="714" spans="2:2" x14ac:dyDescent="0.2">
      <c r="B714" s="33"/>
    </row>
    <row r="715" spans="2:2" x14ac:dyDescent="0.2">
      <c r="B715" s="33"/>
    </row>
    <row r="716" spans="2:2" x14ac:dyDescent="0.2">
      <c r="B716" s="33"/>
    </row>
    <row r="717" spans="2:2" x14ac:dyDescent="0.2">
      <c r="B717" s="33"/>
    </row>
    <row r="718" spans="2:2" x14ac:dyDescent="0.2">
      <c r="B718" s="33"/>
    </row>
    <row r="719" spans="2:2" x14ac:dyDescent="0.2">
      <c r="B719" s="33"/>
    </row>
    <row r="720" spans="2:2" x14ac:dyDescent="0.2">
      <c r="B720" s="33"/>
    </row>
    <row r="721" spans="2:2" x14ac:dyDescent="0.2">
      <c r="B721" s="33"/>
    </row>
    <row r="722" spans="2:2" x14ac:dyDescent="0.2">
      <c r="B722" s="33"/>
    </row>
    <row r="723" spans="2:2" x14ac:dyDescent="0.2">
      <c r="B723" s="33"/>
    </row>
    <row r="724" spans="2:2" x14ac:dyDescent="0.2">
      <c r="B724" s="33"/>
    </row>
    <row r="725" spans="2:2" x14ac:dyDescent="0.2">
      <c r="B725" s="33"/>
    </row>
    <row r="726" spans="2:2" x14ac:dyDescent="0.2">
      <c r="B726" s="33"/>
    </row>
    <row r="727" spans="2:2" x14ac:dyDescent="0.2">
      <c r="B727" s="33"/>
    </row>
    <row r="728" spans="2:2" x14ac:dyDescent="0.2">
      <c r="B728" s="33"/>
    </row>
    <row r="729" spans="2:2" x14ac:dyDescent="0.2">
      <c r="B729" s="33"/>
    </row>
    <row r="730" spans="2:2" x14ac:dyDescent="0.2">
      <c r="B730" s="33"/>
    </row>
    <row r="731" spans="2:2" x14ac:dyDescent="0.2">
      <c r="B731" s="33"/>
    </row>
    <row r="732" spans="2:2" x14ac:dyDescent="0.2">
      <c r="B732" s="33"/>
    </row>
    <row r="733" spans="2:2" x14ac:dyDescent="0.2">
      <c r="B733" s="33"/>
    </row>
    <row r="734" spans="2:2" x14ac:dyDescent="0.2">
      <c r="B734" s="33"/>
    </row>
    <row r="735" spans="2:2" x14ac:dyDescent="0.2">
      <c r="B735" s="33"/>
    </row>
    <row r="736" spans="2:2" x14ac:dyDescent="0.2">
      <c r="B736" s="33"/>
    </row>
    <row r="737" spans="2:2" x14ac:dyDescent="0.2">
      <c r="B737" s="33"/>
    </row>
    <row r="738" spans="2:2" x14ac:dyDescent="0.2">
      <c r="B738" s="33"/>
    </row>
    <row r="739" spans="2:2" x14ac:dyDescent="0.2">
      <c r="B739" s="33"/>
    </row>
    <row r="740" spans="2:2" x14ac:dyDescent="0.2">
      <c r="B740" s="33"/>
    </row>
    <row r="741" spans="2:2" x14ac:dyDescent="0.2">
      <c r="B741" s="33"/>
    </row>
    <row r="742" spans="2:2" x14ac:dyDescent="0.2">
      <c r="B742" s="33"/>
    </row>
    <row r="743" spans="2:2" x14ac:dyDescent="0.2">
      <c r="B743" s="33"/>
    </row>
    <row r="744" spans="2:2" x14ac:dyDescent="0.2">
      <c r="B744" s="33"/>
    </row>
    <row r="745" spans="2:2" x14ac:dyDescent="0.2">
      <c r="B745" s="33"/>
    </row>
    <row r="746" spans="2:2" x14ac:dyDescent="0.2">
      <c r="B746" s="33"/>
    </row>
    <row r="747" spans="2:2" x14ac:dyDescent="0.2">
      <c r="B747" s="33"/>
    </row>
    <row r="748" spans="2:2" x14ac:dyDescent="0.2">
      <c r="B748" s="33"/>
    </row>
    <row r="749" spans="2:2" x14ac:dyDescent="0.2">
      <c r="B749" s="33"/>
    </row>
    <row r="750" spans="2:2" x14ac:dyDescent="0.2">
      <c r="B750" s="33"/>
    </row>
    <row r="751" spans="2:2" x14ac:dyDescent="0.2">
      <c r="B751" s="33"/>
    </row>
    <row r="752" spans="2:2" x14ac:dyDescent="0.2">
      <c r="B752" s="33"/>
    </row>
    <row r="753" spans="2:2" x14ac:dyDescent="0.2">
      <c r="B753" s="33"/>
    </row>
    <row r="754" spans="2:2" x14ac:dyDescent="0.2">
      <c r="B754" s="33"/>
    </row>
    <row r="755" spans="2:2" x14ac:dyDescent="0.2">
      <c r="B755" s="33"/>
    </row>
    <row r="756" spans="2:2" x14ac:dyDescent="0.2">
      <c r="B756" s="33"/>
    </row>
    <row r="757" spans="2:2" x14ac:dyDescent="0.2">
      <c r="B757" s="33"/>
    </row>
    <row r="758" spans="2:2" x14ac:dyDescent="0.2">
      <c r="B758" s="33"/>
    </row>
    <row r="759" spans="2:2" x14ac:dyDescent="0.2">
      <c r="B759" s="33"/>
    </row>
    <row r="760" spans="2:2" x14ac:dyDescent="0.2">
      <c r="B760" s="33"/>
    </row>
    <row r="761" spans="2:2" x14ac:dyDescent="0.2">
      <c r="B761" s="33"/>
    </row>
    <row r="762" spans="2:2" x14ac:dyDescent="0.2">
      <c r="B762" s="33"/>
    </row>
    <row r="763" spans="2:2" x14ac:dyDescent="0.2">
      <c r="B763" s="33"/>
    </row>
    <row r="764" spans="2:2" x14ac:dyDescent="0.2">
      <c r="B764" s="33"/>
    </row>
    <row r="765" spans="2:2" x14ac:dyDescent="0.2">
      <c r="B765" s="33"/>
    </row>
    <row r="766" spans="2:2" x14ac:dyDescent="0.2">
      <c r="B766" s="33"/>
    </row>
    <row r="767" spans="2:2" x14ac:dyDescent="0.2">
      <c r="B767" s="33"/>
    </row>
    <row r="768" spans="2:2" x14ac:dyDescent="0.2">
      <c r="B768" s="33"/>
    </row>
    <row r="769" spans="2:2" x14ac:dyDescent="0.2">
      <c r="B769" s="33"/>
    </row>
    <row r="770" spans="2:2" x14ac:dyDescent="0.2">
      <c r="B770" s="33"/>
    </row>
    <row r="771" spans="2:2" x14ac:dyDescent="0.2">
      <c r="B771" s="33"/>
    </row>
    <row r="772" spans="2:2" x14ac:dyDescent="0.2">
      <c r="B772" s="33"/>
    </row>
    <row r="773" spans="2:2" x14ac:dyDescent="0.2">
      <c r="B773" s="33"/>
    </row>
    <row r="774" spans="2:2" x14ac:dyDescent="0.2">
      <c r="B774" s="33"/>
    </row>
    <row r="775" spans="2:2" x14ac:dyDescent="0.2">
      <c r="B775" s="33"/>
    </row>
    <row r="776" spans="2:2" x14ac:dyDescent="0.2">
      <c r="B776" s="33"/>
    </row>
    <row r="777" spans="2:2" x14ac:dyDescent="0.2">
      <c r="B777" s="33"/>
    </row>
    <row r="778" spans="2:2" x14ac:dyDescent="0.2">
      <c r="B778" s="33"/>
    </row>
    <row r="779" spans="2:2" x14ac:dyDescent="0.2">
      <c r="B779" s="33"/>
    </row>
    <row r="780" spans="2:2" x14ac:dyDescent="0.2">
      <c r="B780" s="33"/>
    </row>
    <row r="781" spans="2:2" x14ac:dyDescent="0.2">
      <c r="B781" s="33"/>
    </row>
    <row r="782" spans="2:2" x14ac:dyDescent="0.2">
      <c r="B782" s="33"/>
    </row>
    <row r="783" spans="2:2" x14ac:dyDescent="0.2">
      <c r="B783" s="33"/>
    </row>
    <row r="784" spans="2:2" x14ac:dyDescent="0.2">
      <c r="B784" s="33"/>
    </row>
    <row r="785" spans="2:2" x14ac:dyDescent="0.2">
      <c r="B785" s="33"/>
    </row>
    <row r="786" spans="2:2" x14ac:dyDescent="0.2">
      <c r="B786" s="33"/>
    </row>
    <row r="787" spans="2:2" x14ac:dyDescent="0.2">
      <c r="B787" s="33"/>
    </row>
    <row r="788" spans="2:2" x14ac:dyDescent="0.2">
      <c r="B788" s="33"/>
    </row>
    <row r="789" spans="2:2" x14ac:dyDescent="0.2">
      <c r="B789" s="33"/>
    </row>
    <row r="790" spans="2:2" x14ac:dyDescent="0.2">
      <c r="B790" s="33"/>
    </row>
    <row r="791" spans="2:2" x14ac:dyDescent="0.2">
      <c r="B791" s="33"/>
    </row>
    <row r="792" spans="2:2" x14ac:dyDescent="0.2">
      <c r="B792" s="33"/>
    </row>
    <row r="793" spans="2:2" x14ac:dyDescent="0.2">
      <c r="B793" s="33"/>
    </row>
    <row r="794" spans="2:2" x14ac:dyDescent="0.2">
      <c r="B794" s="33"/>
    </row>
    <row r="795" spans="2:2" x14ac:dyDescent="0.2">
      <c r="B795" s="33"/>
    </row>
    <row r="796" spans="2:2" x14ac:dyDescent="0.2">
      <c r="B796" s="33"/>
    </row>
    <row r="797" spans="2:2" x14ac:dyDescent="0.2">
      <c r="B797" s="33"/>
    </row>
    <row r="798" spans="2:2" x14ac:dyDescent="0.2">
      <c r="B798" s="33"/>
    </row>
    <row r="799" spans="2:2" x14ac:dyDescent="0.2">
      <c r="B799" s="33"/>
    </row>
    <row r="800" spans="2:2" x14ac:dyDescent="0.2">
      <c r="B800" s="33"/>
    </row>
    <row r="801" spans="2:2" x14ac:dyDescent="0.2">
      <c r="B801" s="33"/>
    </row>
    <row r="802" spans="2:2" x14ac:dyDescent="0.2">
      <c r="B802" s="33"/>
    </row>
    <row r="803" spans="2:2" x14ac:dyDescent="0.2">
      <c r="B803" s="33"/>
    </row>
    <row r="804" spans="2:2" x14ac:dyDescent="0.2">
      <c r="B804" s="33"/>
    </row>
    <row r="805" spans="2:2" x14ac:dyDescent="0.2">
      <c r="B805" s="33"/>
    </row>
    <row r="806" spans="2:2" x14ac:dyDescent="0.2">
      <c r="B806" s="33"/>
    </row>
    <row r="807" spans="2:2" x14ac:dyDescent="0.2">
      <c r="B807" s="33"/>
    </row>
    <row r="808" spans="2:2" x14ac:dyDescent="0.2">
      <c r="B808" s="33"/>
    </row>
    <row r="809" spans="2:2" x14ac:dyDescent="0.2">
      <c r="B809" s="33"/>
    </row>
    <row r="810" spans="2:2" x14ac:dyDescent="0.2">
      <c r="B810" s="33"/>
    </row>
    <row r="811" spans="2:2" x14ac:dyDescent="0.2">
      <c r="B811" s="33"/>
    </row>
    <row r="812" spans="2:2" x14ac:dyDescent="0.2">
      <c r="B812" s="33"/>
    </row>
    <row r="813" spans="2:2" x14ac:dyDescent="0.2">
      <c r="B813" s="33"/>
    </row>
    <row r="814" spans="2:2" x14ac:dyDescent="0.2">
      <c r="B814" s="33"/>
    </row>
    <row r="815" spans="2:2" x14ac:dyDescent="0.2">
      <c r="B815" s="33"/>
    </row>
    <row r="816" spans="2:2" x14ac:dyDescent="0.2">
      <c r="B816" s="33"/>
    </row>
    <row r="817" spans="2:2" x14ac:dyDescent="0.2">
      <c r="B817" s="33"/>
    </row>
    <row r="818" spans="2:2" x14ac:dyDescent="0.2">
      <c r="B818" s="33"/>
    </row>
    <row r="819" spans="2:2" x14ac:dyDescent="0.2">
      <c r="B819" s="33"/>
    </row>
    <row r="820" spans="2:2" x14ac:dyDescent="0.2">
      <c r="B820" s="33"/>
    </row>
    <row r="821" spans="2:2" x14ac:dyDescent="0.2">
      <c r="B821" s="33"/>
    </row>
    <row r="822" spans="2:2" x14ac:dyDescent="0.2">
      <c r="B822" s="33"/>
    </row>
    <row r="823" spans="2:2" x14ac:dyDescent="0.2">
      <c r="B823" s="33"/>
    </row>
    <row r="824" spans="2:2" x14ac:dyDescent="0.2">
      <c r="B824" s="33"/>
    </row>
    <row r="825" spans="2:2" x14ac:dyDescent="0.2">
      <c r="B825" s="33"/>
    </row>
    <row r="826" spans="2:2" x14ac:dyDescent="0.2">
      <c r="B826" s="33"/>
    </row>
    <row r="827" spans="2:2" x14ac:dyDescent="0.2">
      <c r="B827" s="33"/>
    </row>
    <row r="828" spans="2:2" x14ac:dyDescent="0.2">
      <c r="B828" s="33"/>
    </row>
    <row r="829" spans="2:2" x14ac:dyDescent="0.2">
      <c r="B829" s="33"/>
    </row>
    <row r="830" spans="2:2" x14ac:dyDescent="0.2">
      <c r="B830" s="33"/>
    </row>
    <row r="831" spans="2:2" x14ac:dyDescent="0.2">
      <c r="B831" s="33"/>
    </row>
    <row r="832" spans="2:2" x14ac:dyDescent="0.2">
      <c r="B832" s="33"/>
    </row>
    <row r="833" spans="2:2" x14ac:dyDescent="0.2">
      <c r="B833" s="33"/>
    </row>
    <row r="834" spans="2:2" x14ac:dyDescent="0.2">
      <c r="B834" s="33"/>
    </row>
    <row r="835" spans="2:2" x14ac:dyDescent="0.2">
      <c r="B835" s="33"/>
    </row>
    <row r="836" spans="2:2" x14ac:dyDescent="0.2">
      <c r="B836" s="33"/>
    </row>
    <row r="837" spans="2:2" x14ac:dyDescent="0.2">
      <c r="B837" s="33"/>
    </row>
    <row r="838" spans="2:2" x14ac:dyDescent="0.2">
      <c r="B838" s="33"/>
    </row>
    <row r="839" spans="2:2" x14ac:dyDescent="0.2">
      <c r="B839" s="33"/>
    </row>
    <row r="840" spans="2:2" x14ac:dyDescent="0.2">
      <c r="B840" s="33"/>
    </row>
    <row r="841" spans="2:2" x14ac:dyDescent="0.2">
      <c r="B841" s="33"/>
    </row>
    <row r="842" spans="2:2" x14ac:dyDescent="0.2">
      <c r="B842" s="33"/>
    </row>
    <row r="843" spans="2:2" x14ac:dyDescent="0.2">
      <c r="B843" s="33"/>
    </row>
    <row r="844" spans="2:2" x14ac:dyDescent="0.2">
      <c r="B844" s="33"/>
    </row>
    <row r="845" spans="2:2" x14ac:dyDescent="0.2">
      <c r="B845" s="33"/>
    </row>
    <row r="846" spans="2:2" x14ac:dyDescent="0.2">
      <c r="B846" s="33"/>
    </row>
    <row r="847" spans="2:2" x14ac:dyDescent="0.2">
      <c r="B847" s="33"/>
    </row>
    <row r="848" spans="2:2" x14ac:dyDescent="0.2">
      <c r="B848" s="33"/>
    </row>
    <row r="849" spans="2:2" x14ac:dyDescent="0.2">
      <c r="B849" s="33"/>
    </row>
    <row r="850" spans="2:2" x14ac:dyDescent="0.2">
      <c r="B850" s="33"/>
    </row>
    <row r="851" spans="2:2" x14ac:dyDescent="0.2">
      <c r="B851" s="33"/>
    </row>
    <row r="852" spans="2:2" x14ac:dyDescent="0.2">
      <c r="B852" s="33"/>
    </row>
    <row r="853" spans="2:2" x14ac:dyDescent="0.2">
      <c r="B853" s="33"/>
    </row>
    <row r="854" spans="2:2" x14ac:dyDescent="0.2">
      <c r="B854" s="33"/>
    </row>
    <row r="855" spans="2:2" x14ac:dyDescent="0.2">
      <c r="B855" s="33"/>
    </row>
    <row r="856" spans="2:2" x14ac:dyDescent="0.2">
      <c r="B856" s="33"/>
    </row>
    <row r="857" spans="2:2" x14ac:dyDescent="0.2">
      <c r="B857" s="33"/>
    </row>
    <row r="858" spans="2:2" x14ac:dyDescent="0.2">
      <c r="B858" s="33"/>
    </row>
    <row r="859" spans="2:2" x14ac:dyDescent="0.2">
      <c r="B859" s="33"/>
    </row>
    <row r="860" spans="2:2" x14ac:dyDescent="0.2">
      <c r="B860" s="33"/>
    </row>
    <row r="861" spans="2:2" x14ac:dyDescent="0.2">
      <c r="B861" s="33"/>
    </row>
    <row r="862" spans="2:2" x14ac:dyDescent="0.2">
      <c r="B862" s="33"/>
    </row>
    <row r="863" spans="2:2" x14ac:dyDescent="0.2">
      <c r="B863" s="33"/>
    </row>
    <row r="864" spans="2:2" x14ac:dyDescent="0.2">
      <c r="B864" s="33"/>
    </row>
    <row r="865" spans="2:2" x14ac:dyDescent="0.2">
      <c r="B865" s="33"/>
    </row>
    <row r="866" spans="2:2" x14ac:dyDescent="0.2">
      <c r="B866" s="33"/>
    </row>
    <row r="867" spans="2:2" x14ac:dyDescent="0.2">
      <c r="B867" s="33"/>
    </row>
    <row r="868" spans="2:2" x14ac:dyDescent="0.2">
      <c r="B868" s="33"/>
    </row>
    <row r="869" spans="2:2" x14ac:dyDescent="0.2">
      <c r="B869" s="33"/>
    </row>
    <row r="870" spans="2:2" x14ac:dyDescent="0.2">
      <c r="B870" s="33"/>
    </row>
    <row r="871" spans="2:2" x14ac:dyDescent="0.2">
      <c r="B871" s="33"/>
    </row>
    <row r="873" spans="2:2" x14ac:dyDescent="0.2">
      <c r="B873" s="33"/>
    </row>
    <row r="874" spans="2:2" x14ac:dyDescent="0.2">
      <c r="B874" s="33"/>
    </row>
    <row r="876" spans="2:2" x14ac:dyDescent="0.2">
      <c r="B876" s="33"/>
    </row>
    <row r="877" spans="2:2" x14ac:dyDescent="0.2">
      <c r="B877" s="33"/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7"/>
  <sheetViews>
    <sheetView topLeftCell="A10" zoomScale="110" zoomScaleNormal="110" workbookViewId="0">
      <selection activeCell="P31" sqref="P31"/>
    </sheetView>
  </sheetViews>
  <sheetFormatPr defaultColWidth="9.28515625" defaultRowHeight="12.75" x14ac:dyDescent="0.2"/>
  <cols>
    <col min="1" max="1" width="19.7109375" style="85" customWidth="1"/>
    <col min="2" max="2" width="24.5703125" style="53" bestFit="1" customWidth="1"/>
    <col min="3" max="3" width="10.5703125" style="53" bestFit="1" customWidth="1"/>
    <col min="4" max="4" width="5.28515625" style="53" bestFit="1" customWidth="1"/>
    <col min="5" max="5" width="10.5703125" style="53" bestFit="1" customWidth="1"/>
    <col min="6" max="6" width="5.42578125" style="53" bestFit="1" customWidth="1"/>
    <col min="7" max="7" width="10.5703125" style="53" bestFit="1" customWidth="1"/>
    <col min="8" max="8" width="5.28515625" style="53" bestFit="1" customWidth="1"/>
    <col min="9" max="16384" width="9.28515625" style="53"/>
  </cols>
  <sheetData>
    <row r="1" spans="1:8" x14ac:dyDescent="0.2">
      <c r="A1" s="85" t="s">
        <v>34</v>
      </c>
      <c r="B1" s="53" t="s">
        <v>35</v>
      </c>
      <c r="C1" s="53" t="s">
        <v>190</v>
      </c>
      <c r="D1" s="53" t="s">
        <v>94</v>
      </c>
      <c r="E1" s="53" t="s">
        <v>95</v>
      </c>
      <c r="F1" s="53" t="s">
        <v>96</v>
      </c>
      <c r="G1" s="53" t="s">
        <v>97</v>
      </c>
      <c r="H1" s="53" t="s">
        <v>94</v>
      </c>
    </row>
    <row r="3" spans="1:8" x14ac:dyDescent="0.2">
      <c r="A3" s="85" t="s">
        <v>98</v>
      </c>
    </row>
    <row r="5" spans="1:8" x14ac:dyDescent="0.2">
      <c r="A5" s="85" t="s">
        <v>99</v>
      </c>
    </row>
    <row r="7" spans="1:8" x14ac:dyDescent="0.2">
      <c r="A7" s="85">
        <v>3010</v>
      </c>
      <c r="B7" s="53" t="s">
        <v>24</v>
      </c>
      <c r="C7" s="56">
        <v>32085</v>
      </c>
      <c r="D7" s="53">
        <v>100</v>
      </c>
      <c r="E7" s="56">
        <v>35860</v>
      </c>
      <c r="F7" s="53">
        <v>89</v>
      </c>
      <c r="G7" s="56">
        <v>32085</v>
      </c>
      <c r="H7" s="53">
        <v>100</v>
      </c>
    </row>
    <row r="8" spans="1:8" x14ac:dyDescent="0.2">
      <c r="A8" s="85">
        <v>3740</v>
      </c>
      <c r="B8" s="53" t="s">
        <v>184</v>
      </c>
      <c r="C8" s="56">
        <v>20</v>
      </c>
      <c r="D8" s="53">
        <v>0</v>
      </c>
      <c r="E8" s="56">
        <v>0</v>
      </c>
      <c r="F8" s="53">
        <v>0</v>
      </c>
      <c r="G8" s="56">
        <v>20</v>
      </c>
      <c r="H8" s="53">
        <v>0</v>
      </c>
    </row>
    <row r="9" spans="1:8" x14ac:dyDescent="0.2">
      <c r="C9" s="56"/>
      <c r="E9" s="56"/>
      <c r="G9" s="56"/>
    </row>
    <row r="10" spans="1:8" x14ac:dyDescent="0.2">
      <c r="A10" s="85" t="s">
        <v>100</v>
      </c>
      <c r="C10" s="56">
        <v>32105</v>
      </c>
      <c r="D10" s="53">
        <v>100</v>
      </c>
      <c r="E10" s="56">
        <v>35860</v>
      </c>
      <c r="F10" s="53">
        <v>90</v>
      </c>
      <c r="G10" s="56">
        <v>32105</v>
      </c>
      <c r="H10" s="53">
        <v>100</v>
      </c>
    </row>
    <row r="11" spans="1:8" x14ac:dyDescent="0.2">
      <c r="C11" s="56"/>
      <c r="E11" s="56"/>
      <c r="G11" s="56"/>
    </row>
    <row r="12" spans="1:8" x14ac:dyDescent="0.2">
      <c r="A12" s="85" t="s">
        <v>101</v>
      </c>
      <c r="C12" s="56">
        <v>32105</v>
      </c>
      <c r="D12" s="53">
        <v>100</v>
      </c>
      <c r="E12" s="56">
        <v>35860</v>
      </c>
      <c r="F12" s="53">
        <v>90</v>
      </c>
      <c r="G12" s="56">
        <v>32105</v>
      </c>
      <c r="H12" s="53">
        <v>100</v>
      </c>
    </row>
    <row r="13" spans="1:8" x14ac:dyDescent="0.2">
      <c r="C13" s="56"/>
      <c r="E13" s="56"/>
      <c r="G13" s="56"/>
    </row>
    <row r="14" spans="1:8" x14ac:dyDescent="0.2">
      <c r="A14" s="85" t="s">
        <v>102</v>
      </c>
      <c r="C14" s="56"/>
      <c r="E14" s="56"/>
      <c r="G14" s="56"/>
    </row>
    <row r="15" spans="1:8" x14ac:dyDescent="0.2">
      <c r="C15" s="56"/>
      <c r="E15" s="56"/>
      <c r="G15" s="56"/>
    </row>
    <row r="16" spans="1:8" x14ac:dyDescent="0.2">
      <c r="A16" s="85">
        <v>4010</v>
      </c>
      <c r="B16" s="53" t="s">
        <v>149</v>
      </c>
      <c r="C16" s="56">
        <v>0</v>
      </c>
      <c r="D16" s="53">
        <v>0</v>
      </c>
      <c r="E16" s="56">
        <v>-8473</v>
      </c>
      <c r="F16" s="53">
        <v>0</v>
      </c>
      <c r="G16" s="56">
        <v>0</v>
      </c>
      <c r="H16" s="53">
        <v>0</v>
      </c>
    </row>
    <row r="17" spans="1:8" x14ac:dyDescent="0.2">
      <c r="A17" s="85">
        <v>4020</v>
      </c>
      <c r="B17" s="53" t="s">
        <v>41</v>
      </c>
      <c r="C17" s="56">
        <v>0</v>
      </c>
      <c r="D17" s="53">
        <v>0</v>
      </c>
      <c r="E17" s="56">
        <v>-1146.25</v>
      </c>
      <c r="F17" s="53">
        <v>0</v>
      </c>
      <c r="G17" s="56">
        <v>0</v>
      </c>
      <c r="H17" s="53">
        <v>0</v>
      </c>
    </row>
    <row r="18" spans="1:8" x14ac:dyDescent="0.2">
      <c r="A18" s="85">
        <v>4030</v>
      </c>
      <c r="B18" s="53" t="s">
        <v>150</v>
      </c>
      <c r="C18" s="56">
        <v>0</v>
      </c>
      <c r="D18" s="53">
        <v>0</v>
      </c>
      <c r="E18" s="56">
        <v>-1943</v>
      </c>
      <c r="F18" s="53">
        <v>0</v>
      </c>
      <c r="G18" s="56">
        <v>0</v>
      </c>
      <c r="H18" s="53">
        <v>0</v>
      </c>
    </row>
    <row r="19" spans="1:8" x14ac:dyDescent="0.2">
      <c r="A19" s="85">
        <v>4035</v>
      </c>
      <c r="B19" s="53" t="s">
        <v>154</v>
      </c>
      <c r="C19" s="56">
        <v>0</v>
      </c>
      <c r="D19" s="53">
        <v>0</v>
      </c>
      <c r="E19" s="56">
        <v>-11889</v>
      </c>
      <c r="F19" s="53">
        <v>0</v>
      </c>
      <c r="G19" s="56">
        <v>0</v>
      </c>
      <c r="H19" s="53">
        <v>0</v>
      </c>
    </row>
    <row r="20" spans="1:8" x14ac:dyDescent="0.2">
      <c r="A20" s="85">
        <v>4110</v>
      </c>
      <c r="B20" s="53" t="s">
        <v>152</v>
      </c>
      <c r="C20" s="56">
        <v>-7514</v>
      </c>
      <c r="D20" s="53">
        <v>-23</v>
      </c>
      <c r="E20" s="56">
        <v>0</v>
      </c>
      <c r="F20" s="53">
        <v>0</v>
      </c>
      <c r="G20" s="56">
        <v>-7514</v>
      </c>
      <c r="H20" s="53">
        <v>-23</v>
      </c>
    </row>
    <row r="21" spans="1:8" x14ac:dyDescent="0.2">
      <c r="C21" s="56"/>
      <c r="E21" s="56"/>
      <c r="G21" s="56"/>
    </row>
    <row r="22" spans="1:8" x14ac:dyDescent="0.2">
      <c r="A22" s="85" t="s">
        <v>103</v>
      </c>
      <c r="C22" s="56">
        <v>-7514</v>
      </c>
      <c r="D22" s="53">
        <v>-23</v>
      </c>
      <c r="E22" s="56">
        <v>-23451.25</v>
      </c>
      <c r="F22" s="53">
        <v>32</v>
      </c>
      <c r="G22" s="56">
        <v>-7514</v>
      </c>
      <c r="H22" s="53">
        <v>-23</v>
      </c>
    </row>
    <row r="23" spans="1:8" x14ac:dyDescent="0.2">
      <c r="C23" s="56"/>
      <c r="E23" s="56"/>
      <c r="G23" s="56"/>
    </row>
    <row r="24" spans="1:8" x14ac:dyDescent="0.2">
      <c r="A24" s="85" t="s">
        <v>104</v>
      </c>
      <c r="C24" s="56">
        <v>24591</v>
      </c>
      <c r="D24" s="53">
        <v>77</v>
      </c>
      <c r="E24" s="56">
        <v>12408.75</v>
      </c>
      <c r="F24" s="53">
        <v>198</v>
      </c>
      <c r="G24" s="56">
        <v>24591</v>
      </c>
      <c r="H24" s="53">
        <v>77</v>
      </c>
    </row>
    <row r="25" spans="1:8" x14ac:dyDescent="0.2">
      <c r="C25" s="56"/>
      <c r="E25" s="56"/>
      <c r="G25" s="56"/>
    </row>
    <row r="26" spans="1:8" x14ac:dyDescent="0.2">
      <c r="A26" s="85" t="s">
        <v>41</v>
      </c>
      <c r="C26" s="56"/>
      <c r="E26" s="56"/>
      <c r="G26" s="56"/>
    </row>
    <row r="27" spans="1:8" x14ac:dyDescent="0.2">
      <c r="C27" s="56"/>
      <c r="E27" s="56"/>
      <c r="G27" s="56"/>
    </row>
    <row r="28" spans="1:8" x14ac:dyDescent="0.2">
      <c r="A28" s="85">
        <v>6100</v>
      </c>
      <c r="B28" s="53" t="s">
        <v>187</v>
      </c>
      <c r="C28" s="56">
        <v>-1881</v>
      </c>
      <c r="D28" s="53">
        <v>-6</v>
      </c>
      <c r="E28" s="56">
        <v>0</v>
      </c>
      <c r="F28" s="53">
        <v>0</v>
      </c>
      <c r="G28" s="56">
        <v>-1881</v>
      </c>
      <c r="H28" s="53">
        <v>-6</v>
      </c>
    </row>
    <row r="29" spans="1:8" x14ac:dyDescent="0.2">
      <c r="A29" s="85">
        <v>6520</v>
      </c>
      <c r="B29" s="53" t="s">
        <v>151</v>
      </c>
      <c r="C29" s="56">
        <v>-12500</v>
      </c>
      <c r="D29" s="53">
        <v>-39</v>
      </c>
      <c r="E29" s="56">
        <v>-12500</v>
      </c>
      <c r="F29" s="53">
        <v>100</v>
      </c>
      <c r="G29" s="56">
        <v>-12500</v>
      </c>
      <c r="H29" s="53">
        <v>-39</v>
      </c>
    </row>
    <row r="30" spans="1:8" x14ac:dyDescent="0.2">
      <c r="A30" s="85">
        <v>6570</v>
      </c>
      <c r="B30" s="53" t="s">
        <v>150</v>
      </c>
      <c r="C30" s="56">
        <v>-1223</v>
      </c>
      <c r="D30" s="53">
        <v>-4</v>
      </c>
      <c r="E30" s="56">
        <v>0</v>
      </c>
      <c r="F30" s="53">
        <v>0</v>
      </c>
      <c r="G30" s="56">
        <v>-1223</v>
      </c>
      <c r="H30" s="53">
        <v>-4</v>
      </c>
    </row>
    <row r="31" spans="1:8" x14ac:dyDescent="0.2">
      <c r="C31" s="56"/>
      <c r="E31" s="56"/>
      <c r="G31" s="56"/>
    </row>
    <row r="32" spans="1:8" x14ac:dyDescent="0.2">
      <c r="A32" s="85" t="s">
        <v>126</v>
      </c>
      <c r="C32" s="56">
        <v>-15604</v>
      </c>
      <c r="D32" s="53">
        <v>-49</v>
      </c>
      <c r="E32" s="56">
        <v>-12500</v>
      </c>
      <c r="F32" s="53">
        <v>125</v>
      </c>
      <c r="G32" s="56">
        <v>-15604</v>
      </c>
      <c r="H32" s="53">
        <v>-49</v>
      </c>
    </row>
    <row r="33" spans="1:8" x14ac:dyDescent="0.2">
      <c r="C33" s="56"/>
      <c r="E33" s="56"/>
      <c r="G33" s="56"/>
    </row>
    <row r="34" spans="1:8" x14ac:dyDescent="0.2">
      <c r="A34" s="85" t="s">
        <v>105</v>
      </c>
      <c r="C34" s="56">
        <v>-23118</v>
      </c>
      <c r="D34" s="53">
        <v>-72</v>
      </c>
      <c r="E34" s="56">
        <v>-35951.25</v>
      </c>
      <c r="F34" s="53">
        <v>64</v>
      </c>
      <c r="G34" s="56">
        <v>-23118</v>
      </c>
      <c r="H34" s="53">
        <v>-72</v>
      </c>
    </row>
    <row r="35" spans="1:8" x14ac:dyDescent="0.2">
      <c r="C35" s="56"/>
      <c r="E35" s="56"/>
      <c r="G35" s="56"/>
    </row>
    <row r="36" spans="1:8" x14ac:dyDescent="0.2">
      <c r="A36" s="85" t="s">
        <v>106</v>
      </c>
      <c r="C36" s="56">
        <v>8987</v>
      </c>
      <c r="D36" s="53">
        <v>28</v>
      </c>
      <c r="E36" s="56">
        <v>-91.25</v>
      </c>
      <c r="F36" s="53">
        <v>-999</v>
      </c>
      <c r="G36" s="56">
        <v>8987</v>
      </c>
      <c r="H36" s="53">
        <v>28</v>
      </c>
    </row>
    <row r="37" spans="1:8" x14ac:dyDescent="0.2">
      <c r="C37" s="56"/>
      <c r="E37" s="56"/>
      <c r="G37" s="56"/>
    </row>
    <row r="38" spans="1:8" x14ac:dyDescent="0.2">
      <c r="A38" s="85" t="s">
        <v>107</v>
      </c>
      <c r="C38" s="56">
        <v>8987</v>
      </c>
      <c r="D38" s="53">
        <v>28</v>
      </c>
      <c r="E38" s="56">
        <v>-91.25</v>
      </c>
      <c r="F38" s="53">
        <v>-999</v>
      </c>
      <c r="G38" s="56">
        <v>8987</v>
      </c>
      <c r="H38" s="53">
        <v>28</v>
      </c>
    </row>
    <row r="39" spans="1:8" x14ac:dyDescent="0.2">
      <c r="C39" s="56"/>
      <c r="E39" s="56"/>
      <c r="G39" s="56"/>
    </row>
    <row r="40" spans="1:8" x14ac:dyDescent="0.2">
      <c r="A40" s="85" t="s">
        <v>5</v>
      </c>
      <c r="C40" s="56"/>
      <c r="E40" s="56"/>
      <c r="G40" s="56"/>
    </row>
    <row r="41" spans="1:8" x14ac:dyDescent="0.2">
      <c r="C41" s="56"/>
      <c r="E41" s="56"/>
      <c r="G41" s="56"/>
    </row>
    <row r="42" spans="1:8" x14ac:dyDescent="0.2">
      <c r="A42" s="85">
        <v>8999</v>
      </c>
      <c r="B42" s="53" t="s">
        <v>5</v>
      </c>
      <c r="C42" s="56">
        <v>0</v>
      </c>
      <c r="D42" s="53">
        <v>0</v>
      </c>
      <c r="E42" s="56">
        <v>91.25</v>
      </c>
      <c r="F42" s="53">
        <v>0</v>
      </c>
      <c r="G42" s="56">
        <v>0</v>
      </c>
      <c r="H42" s="53">
        <v>0</v>
      </c>
    </row>
    <row r="43" spans="1:8" x14ac:dyDescent="0.2">
      <c r="C43" s="56"/>
      <c r="E43" s="56"/>
      <c r="G43" s="56"/>
    </row>
    <row r="44" spans="1:8" x14ac:dyDescent="0.2">
      <c r="A44" s="85" t="s">
        <v>108</v>
      </c>
      <c r="C44" s="56">
        <v>0</v>
      </c>
      <c r="D44" s="53">
        <v>0</v>
      </c>
      <c r="E44" s="56">
        <v>91.25</v>
      </c>
      <c r="F44" s="53">
        <v>0</v>
      </c>
      <c r="G44" s="56">
        <v>0</v>
      </c>
      <c r="H44" s="53">
        <v>0</v>
      </c>
    </row>
    <row r="45" spans="1:8" x14ac:dyDescent="0.2">
      <c r="C45" s="56"/>
      <c r="E45" s="56"/>
      <c r="G45" s="56"/>
    </row>
    <row r="46" spans="1:8" x14ac:dyDescent="0.2">
      <c r="A46" s="85" t="s">
        <v>109</v>
      </c>
      <c r="C46" s="56">
        <v>8987</v>
      </c>
      <c r="D46" s="53">
        <v>28</v>
      </c>
      <c r="E46" s="56">
        <v>0</v>
      </c>
      <c r="F46" s="53">
        <v>0</v>
      </c>
      <c r="G46" s="56">
        <v>8987</v>
      </c>
      <c r="H46" s="53">
        <v>28</v>
      </c>
    </row>
    <row r="47" spans="1:8" x14ac:dyDescent="0.2">
      <c r="C47" s="56"/>
      <c r="E47" s="56"/>
      <c r="G47" s="56"/>
    </row>
    <row r="48" spans="1:8" x14ac:dyDescent="0.2">
      <c r="C48" s="56"/>
      <c r="E48" s="56"/>
      <c r="G48" s="56"/>
    </row>
    <row r="49" spans="3:7" x14ac:dyDescent="0.2">
      <c r="C49" s="56"/>
      <c r="E49" s="56"/>
      <c r="G49" s="56"/>
    </row>
    <row r="50" spans="3:7" x14ac:dyDescent="0.2">
      <c r="C50" s="56"/>
      <c r="E50" s="56"/>
      <c r="G50" s="56"/>
    </row>
    <row r="51" spans="3:7" x14ac:dyDescent="0.2">
      <c r="C51" s="56"/>
      <c r="E51" s="56"/>
      <c r="G51" s="56"/>
    </row>
    <row r="53" spans="3:7" x14ac:dyDescent="0.2">
      <c r="C53" s="56"/>
      <c r="E53" s="56"/>
      <c r="G53" s="56"/>
    </row>
    <row r="54" spans="3:7" x14ac:dyDescent="0.2">
      <c r="C54" s="56"/>
      <c r="E54" s="56"/>
      <c r="G54" s="56"/>
    </row>
    <row r="55" spans="3:7" x14ac:dyDescent="0.2">
      <c r="C55" s="56"/>
      <c r="E55" s="56"/>
      <c r="G55" s="56"/>
    </row>
    <row r="56" spans="3:7" x14ac:dyDescent="0.2">
      <c r="C56" s="56"/>
      <c r="E56" s="56"/>
      <c r="G56" s="56"/>
    </row>
    <row r="57" spans="3:7" x14ac:dyDescent="0.2">
      <c r="C57" s="56"/>
      <c r="E57" s="56"/>
      <c r="G57" s="56"/>
    </row>
  </sheetData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7"/>
  <sheetViews>
    <sheetView tabSelected="1" topLeftCell="B1" zoomScale="85" zoomScaleNormal="85" workbookViewId="0">
      <selection activeCell="D45" sqref="D45"/>
    </sheetView>
  </sheetViews>
  <sheetFormatPr defaultColWidth="9.28515625" defaultRowHeight="12.75" x14ac:dyDescent="0.2"/>
  <cols>
    <col min="1" max="1" width="27.28515625" style="38" customWidth="1"/>
    <col min="2" max="2" width="26.7109375" style="16" bestFit="1" customWidth="1"/>
    <col min="3" max="3" width="40.42578125" style="16" customWidth="1"/>
    <col min="4" max="4" width="14.42578125" style="16" customWidth="1"/>
    <col min="5" max="5" width="14.28515625" style="16" bestFit="1" customWidth="1"/>
    <col min="6" max="6" width="10.5703125" style="16" bestFit="1" customWidth="1"/>
    <col min="7" max="7" width="11" style="16" bestFit="1" customWidth="1"/>
    <col min="8" max="16384" width="9.28515625" style="16"/>
  </cols>
  <sheetData>
    <row r="1" spans="1:9" x14ac:dyDescent="0.2">
      <c r="A1" s="41"/>
      <c r="B1" s="7" t="s">
        <v>34</v>
      </c>
      <c r="C1" s="7" t="s">
        <v>35</v>
      </c>
      <c r="D1" s="7" t="s">
        <v>110</v>
      </c>
      <c r="E1" s="7" t="s">
        <v>191</v>
      </c>
      <c r="F1" s="7" t="s">
        <v>111</v>
      </c>
      <c r="G1" s="7" t="s">
        <v>192</v>
      </c>
      <c r="H1" s="7"/>
      <c r="I1" s="7"/>
    </row>
    <row r="2" spans="1:9" x14ac:dyDescent="0.2">
      <c r="A2" s="41"/>
      <c r="B2" s="7"/>
      <c r="C2" s="7"/>
      <c r="D2" s="7"/>
      <c r="E2" s="7"/>
      <c r="F2" s="7"/>
      <c r="G2" s="7"/>
      <c r="H2" s="7"/>
      <c r="I2" s="7"/>
    </row>
    <row r="3" spans="1:9" x14ac:dyDescent="0.2">
      <c r="A3" s="41"/>
      <c r="B3" s="7" t="s">
        <v>112</v>
      </c>
      <c r="C3" s="7"/>
      <c r="D3" s="7"/>
      <c r="E3" s="7"/>
      <c r="F3" s="7"/>
      <c r="G3" s="7"/>
      <c r="H3" s="7"/>
      <c r="I3" s="7"/>
    </row>
    <row r="4" spans="1:9" x14ac:dyDescent="0.2">
      <c r="A4" s="41"/>
      <c r="B4" s="7"/>
      <c r="C4" s="7"/>
      <c r="D4" s="7"/>
      <c r="E4" s="7"/>
      <c r="F4" s="7"/>
      <c r="G4" s="7"/>
      <c r="H4" s="7"/>
      <c r="I4" s="7"/>
    </row>
    <row r="5" spans="1:9" x14ac:dyDescent="0.2">
      <c r="A5" s="41"/>
      <c r="B5" s="7" t="s">
        <v>9</v>
      </c>
      <c r="C5" s="7"/>
      <c r="D5" s="7"/>
      <c r="E5" s="7"/>
      <c r="F5" s="7"/>
      <c r="G5" s="7"/>
      <c r="H5" s="7"/>
      <c r="I5" s="7"/>
    </row>
    <row r="6" spans="1:9" x14ac:dyDescent="0.2">
      <c r="A6" s="41"/>
      <c r="B6" s="7"/>
      <c r="C6" s="7"/>
      <c r="D6" s="7"/>
      <c r="E6" s="7"/>
      <c r="F6" s="7"/>
      <c r="G6" s="7"/>
      <c r="H6" s="7"/>
      <c r="I6" s="7"/>
    </row>
    <row r="7" spans="1:9" x14ac:dyDescent="0.2">
      <c r="A7" s="41"/>
      <c r="B7" s="7">
        <v>1520</v>
      </c>
      <c r="C7" s="32" t="s">
        <v>86</v>
      </c>
      <c r="D7" s="32">
        <v>1670</v>
      </c>
      <c r="E7" s="32">
        <v>1670</v>
      </c>
      <c r="F7" s="32">
        <v>490</v>
      </c>
      <c r="G7" s="32">
        <v>2160</v>
      </c>
      <c r="H7" s="7"/>
      <c r="I7" s="7"/>
    </row>
    <row r="8" spans="1:9" x14ac:dyDescent="0.2">
      <c r="A8" s="41"/>
      <c r="B8" s="7">
        <v>1676</v>
      </c>
      <c r="C8" s="32" t="s">
        <v>162</v>
      </c>
      <c r="D8" s="32">
        <v>-25000</v>
      </c>
      <c r="E8" s="32">
        <v>-25000</v>
      </c>
      <c r="F8" s="32">
        <v>25000</v>
      </c>
      <c r="G8" s="7">
        <v>0</v>
      </c>
      <c r="H8" s="7"/>
      <c r="I8" s="7"/>
    </row>
    <row r="9" spans="1:9" x14ac:dyDescent="0.2">
      <c r="A9" s="41"/>
      <c r="B9" s="7">
        <v>1930</v>
      </c>
      <c r="C9" s="32" t="s">
        <v>119</v>
      </c>
      <c r="D9" s="32">
        <v>161625.70000000001</v>
      </c>
      <c r="E9" s="32">
        <v>161625.70000000001</v>
      </c>
      <c r="F9" s="32">
        <v>-16658</v>
      </c>
      <c r="G9" s="32">
        <v>144967.70000000001</v>
      </c>
      <c r="H9" s="7"/>
      <c r="I9" s="7"/>
    </row>
    <row r="10" spans="1:9" x14ac:dyDescent="0.2">
      <c r="A10" s="41"/>
      <c r="B10" s="7"/>
      <c r="C10" s="32"/>
      <c r="D10" s="32"/>
      <c r="E10" s="32"/>
      <c r="F10" s="32"/>
      <c r="G10" s="7"/>
      <c r="H10" s="7"/>
      <c r="I10" s="7"/>
    </row>
    <row r="11" spans="1:9" x14ac:dyDescent="0.2">
      <c r="A11" s="41"/>
      <c r="B11" s="7" t="s">
        <v>11</v>
      </c>
      <c r="C11" s="32"/>
      <c r="D11" s="32">
        <v>138295.70000000001</v>
      </c>
      <c r="E11" s="32">
        <v>138295.70000000001</v>
      </c>
      <c r="F11" s="32">
        <v>8832</v>
      </c>
      <c r="G11" s="32">
        <v>147127.70000000001</v>
      </c>
      <c r="H11" s="7"/>
      <c r="I11" s="7"/>
    </row>
    <row r="12" spans="1:9" x14ac:dyDescent="0.2">
      <c r="A12" s="41"/>
      <c r="B12" s="7"/>
      <c r="C12" s="32"/>
      <c r="D12" s="32"/>
      <c r="E12" s="32"/>
      <c r="F12" s="32"/>
      <c r="G12" s="7"/>
      <c r="H12" s="7"/>
      <c r="I12" s="7"/>
    </row>
    <row r="13" spans="1:9" x14ac:dyDescent="0.2">
      <c r="A13" s="41"/>
      <c r="B13" s="7" t="s">
        <v>113</v>
      </c>
      <c r="C13" s="32"/>
      <c r="D13" s="32">
        <v>138295.70000000001</v>
      </c>
      <c r="E13" s="32">
        <v>138295.70000000001</v>
      </c>
      <c r="F13" s="56">
        <v>8832</v>
      </c>
      <c r="G13" s="32">
        <v>147127.70000000001</v>
      </c>
      <c r="H13" s="7"/>
      <c r="I13" s="7"/>
    </row>
    <row r="14" spans="1:9" x14ac:dyDescent="0.2">
      <c r="A14" s="41"/>
      <c r="B14" s="7"/>
      <c r="C14" s="32"/>
      <c r="D14" s="32"/>
      <c r="E14" s="32"/>
      <c r="F14" s="32"/>
      <c r="G14" s="7"/>
      <c r="H14" s="7"/>
      <c r="I14" s="7"/>
    </row>
    <row r="15" spans="1:9" x14ac:dyDescent="0.2">
      <c r="A15" s="41"/>
      <c r="B15" s="7" t="s">
        <v>114</v>
      </c>
      <c r="C15" s="32"/>
      <c r="D15" s="32"/>
      <c r="E15" s="32"/>
      <c r="F15" s="32"/>
      <c r="G15" s="7"/>
      <c r="H15" s="7"/>
      <c r="I15" s="7"/>
    </row>
    <row r="16" spans="1:9" x14ac:dyDescent="0.2">
      <c r="A16" s="41"/>
      <c r="B16" s="7"/>
      <c r="C16" s="7"/>
      <c r="D16" s="7"/>
      <c r="E16" s="7"/>
      <c r="F16" s="7"/>
      <c r="G16" s="7"/>
      <c r="H16" s="7"/>
      <c r="I16" s="7"/>
    </row>
    <row r="17" spans="1:9" x14ac:dyDescent="0.2">
      <c r="A17" s="41"/>
      <c r="B17" s="7" t="s">
        <v>14</v>
      </c>
      <c r="C17" s="7"/>
      <c r="D17" s="53"/>
      <c r="E17" s="53"/>
      <c r="F17" s="7"/>
      <c r="G17" s="7"/>
      <c r="H17" s="7"/>
      <c r="I17" s="7"/>
    </row>
    <row r="18" spans="1:9" x14ac:dyDescent="0.2">
      <c r="A18" s="41"/>
      <c r="B18" s="7"/>
      <c r="C18" s="7"/>
      <c r="D18" s="53"/>
      <c r="E18" s="53"/>
      <c r="F18" s="7"/>
      <c r="G18" s="7"/>
      <c r="H18" s="7"/>
      <c r="I18" s="7"/>
    </row>
    <row r="19" spans="1:9" x14ac:dyDescent="0.2">
      <c r="A19" s="41"/>
      <c r="B19" s="7">
        <v>2010</v>
      </c>
      <c r="C19" s="32" t="s">
        <v>14</v>
      </c>
      <c r="D19" s="56">
        <v>-115688.18</v>
      </c>
      <c r="E19" s="56">
        <v>-115688.18</v>
      </c>
      <c r="F19" s="32">
        <v>-22548.77</v>
      </c>
      <c r="G19" s="32">
        <v>-138236.95000000001</v>
      </c>
      <c r="H19" s="7"/>
      <c r="I19" s="7"/>
    </row>
    <row r="20" spans="1:9" x14ac:dyDescent="0.2">
      <c r="A20" s="41"/>
      <c r="B20" s="7">
        <v>2091</v>
      </c>
      <c r="C20" s="32" t="s">
        <v>124</v>
      </c>
      <c r="D20" s="56">
        <v>-47167.77</v>
      </c>
      <c r="E20" s="56">
        <v>-47167.77</v>
      </c>
      <c r="F20" s="32">
        <v>47167.77</v>
      </c>
      <c r="G20" s="7">
        <v>0</v>
      </c>
      <c r="H20" s="7"/>
      <c r="I20" s="7"/>
    </row>
    <row r="21" spans="1:9" x14ac:dyDescent="0.2">
      <c r="A21" s="41"/>
      <c r="B21" s="7">
        <v>2098</v>
      </c>
      <c r="C21" s="32" t="s">
        <v>87</v>
      </c>
      <c r="D21" s="56">
        <v>24619</v>
      </c>
      <c r="E21" s="56">
        <v>24619</v>
      </c>
      <c r="F21" s="32">
        <v>-24527.75</v>
      </c>
      <c r="G21" s="7">
        <v>91.25</v>
      </c>
      <c r="H21" s="7"/>
      <c r="I21" s="7"/>
    </row>
    <row r="22" spans="1:9" x14ac:dyDescent="0.2">
      <c r="A22" s="41"/>
      <c r="B22" s="7">
        <v>2099</v>
      </c>
      <c r="C22" s="32" t="s">
        <v>5</v>
      </c>
      <c r="D22" s="56">
        <v>91.25</v>
      </c>
      <c r="E22" s="56">
        <v>91.25</v>
      </c>
      <c r="F22" s="32">
        <v>-91.25</v>
      </c>
      <c r="G22" s="7">
        <v>0</v>
      </c>
      <c r="H22" s="7"/>
      <c r="I22" s="7"/>
    </row>
    <row r="23" spans="1:9" x14ac:dyDescent="0.2">
      <c r="A23" s="41"/>
      <c r="B23" s="7"/>
      <c r="C23" s="32"/>
      <c r="D23" s="56"/>
      <c r="E23" s="56"/>
      <c r="F23" s="32"/>
      <c r="G23" s="7"/>
      <c r="H23" s="7"/>
      <c r="I23" s="7"/>
    </row>
    <row r="24" spans="1:9" x14ac:dyDescent="0.2">
      <c r="A24" s="41"/>
      <c r="B24" s="7" t="s">
        <v>15</v>
      </c>
      <c r="C24" s="32"/>
      <c r="D24" s="32">
        <v>-138145.70000000001</v>
      </c>
      <c r="E24" s="32">
        <v>-138145.70000000001</v>
      </c>
      <c r="F24" s="32">
        <v>0</v>
      </c>
      <c r="G24" s="32">
        <v>-138145.70000000001</v>
      </c>
      <c r="H24" s="7"/>
      <c r="I24" s="7"/>
    </row>
    <row r="25" spans="1:9" x14ac:dyDescent="0.2">
      <c r="A25" s="41"/>
      <c r="B25" s="7"/>
      <c r="C25" s="32"/>
      <c r="D25" s="32"/>
      <c r="E25" s="32"/>
      <c r="F25" s="32"/>
      <c r="G25" s="7"/>
      <c r="H25" s="7"/>
      <c r="I25" s="7"/>
    </row>
    <row r="26" spans="1:9" x14ac:dyDescent="0.2">
      <c r="A26" s="41"/>
      <c r="B26" s="7" t="s">
        <v>16</v>
      </c>
      <c r="C26" s="7"/>
      <c r="D26" s="7"/>
      <c r="E26" s="7"/>
      <c r="F26" s="7"/>
      <c r="G26" s="7"/>
      <c r="H26" s="7"/>
      <c r="I26" s="7"/>
    </row>
    <row r="27" spans="1:9" x14ac:dyDescent="0.2">
      <c r="A27" s="41"/>
      <c r="B27" s="7"/>
      <c r="C27" s="7"/>
      <c r="D27" s="7"/>
      <c r="E27" s="7"/>
      <c r="F27" s="7"/>
      <c r="G27" s="7"/>
      <c r="H27" s="7"/>
      <c r="I27" s="7"/>
    </row>
    <row r="28" spans="1:9" x14ac:dyDescent="0.2">
      <c r="A28" s="41"/>
      <c r="B28" s="7">
        <v>2510</v>
      </c>
      <c r="C28" s="32" t="s">
        <v>45</v>
      </c>
      <c r="D28" s="32">
        <v>5</v>
      </c>
      <c r="E28" s="32">
        <v>5</v>
      </c>
      <c r="F28" s="32">
        <v>0</v>
      </c>
      <c r="G28" s="7">
        <v>5</v>
      </c>
      <c r="H28" s="7"/>
      <c r="I28" s="7"/>
    </row>
    <row r="29" spans="1:9" x14ac:dyDescent="0.2">
      <c r="A29" s="41"/>
      <c r="B29" s="7">
        <v>2890</v>
      </c>
      <c r="C29" s="32" t="s">
        <v>155</v>
      </c>
      <c r="D29" s="32">
        <v>-155</v>
      </c>
      <c r="E29" s="32">
        <v>-155</v>
      </c>
      <c r="F29" s="32">
        <v>155</v>
      </c>
      <c r="G29" s="7">
        <v>0</v>
      </c>
      <c r="H29" s="7"/>
      <c r="I29" s="7"/>
    </row>
    <row r="30" spans="1:9" x14ac:dyDescent="0.2">
      <c r="A30" s="41"/>
      <c r="B30" s="7"/>
      <c r="C30" s="32"/>
      <c r="D30" s="32"/>
      <c r="E30" s="32"/>
      <c r="F30" s="32"/>
      <c r="G30" s="7"/>
      <c r="H30" s="7"/>
      <c r="I30" s="7"/>
    </row>
    <row r="31" spans="1:9" x14ac:dyDescent="0.2">
      <c r="A31" s="41"/>
      <c r="B31" s="7" t="s">
        <v>19</v>
      </c>
      <c r="C31" s="32"/>
      <c r="D31" s="32">
        <v>-150</v>
      </c>
      <c r="E31" s="32">
        <v>-150</v>
      </c>
      <c r="F31" s="32">
        <v>155</v>
      </c>
      <c r="G31" s="7">
        <v>5</v>
      </c>
      <c r="H31" s="7"/>
      <c r="I31" s="7"/>
    </row>
    <row r="32" spans="1:9" x14ac:dyDescent="0.2">
      <c r="A32" s="41"/>
      <c r="B32" s="7"/>
      <c r="C32" s="32"/>
      <c r="D32" s="32"/>
      <c r="E32" s="32"/>
      <c r="F32" s="32"/>
      <c r="G32" s="7"/>
      <c r="H32" s="7"/>
      <c r="I32" s="7"/>
    </row>
    <row r="33" spans="1:9" x14ac:dyDescent="0.2">
      <c r="A33" s="41"/>
      <c r="B33" s="7" t="s">
        <v>115</v>
      </c>
      <c r="C33" s="32"/>
      <c r="D33" s="32">
        <v>-150</v>
      </c>
      <c r="E33" s="32">
        <v>-150</v>
      </c>
      <c r="F33" s="32">
        <v>155</v>
      </c>
      <c r="G33" s="7">
        <v>5</v>
      </c>
      <c r="H33" s="7"/>
      <c r="I33" s="7"/>
    </row>
    <row r="34" spans="1:9" x14ac:dyDescent="0.2">
      <c r="A34" s="41"/>
      <c r="B34" s="7"/>
      <c r="C34" s="32"/>
      <c r="D34" s="32"/>
      <c r="E34" s="32"/>
      <c r="F34" s="32"/>
      <c r="G34" s="7"/>
      <c r="H34" s="7"/>
      <c r="I34" s="7"/>
    </row>
    <row r="35" spans="1:9" x14ac:dyDescent="0.2">
      <c r="A35" s="41"/>
      <c r="B35" s="7" t="s">
        <v>116</v>
      </c>
      <c r="C35" s="32"/>
      <c r="D35" s="32">
        <v>-138295.70000000001</v>
      </c>
      <c r="E35" s="32">
        <v>-138295.70000000001</v>
      </c>
      <c r="F35" s="32">
        <v>155</v>
      </c>
      <c r="G35" s="32">
        <v>-138140.70000000001</v>
      </c>
      <c r="H35" s="7"/>
      <c r="I35" s="7"/>
    </row>
    <row r="36" spans="1:9" x14ac:dyDescent="0.2">
      <c r="A36" s="41"/>
      <c r="B36" s="7"/>
      <c r="C36" s="32"/>
      <c r="D36" s="32"/>
      <c r="E36" s="32"/>
      <c r="F36" s="32"/>
      <c r="G36" s="7"/>
      <c r="H36" s="7"/>
      <c r="I36" s="7"/>
    </row>
    <row r="37" spans="1:9" x14ac:dyDescent="0.2">
      <c r="A37" s="41"/>
      <c r="B37" s="7" t="s">
        <v>117</v>
      </c>
      <c r="C37" s="32"/>
      <c r="D37" s="32">
        <v>0</v>
      </c>
      <c r="E37" s="32">
        <v>0</v>
      </c>
      <c r="F37" s="32">
        <v>-8987</v>
      </c>
      <c r="G37" s="32">
        <v>-8987</v>
      </c>
      <c r="H37" s="7"/>
      <c r="I37" s="7"/>
    </row>
    <row r="38" spans="1:9" x14ac:dyDescent="0.2">
      <c r="A38" s="41"/>
      <c r="B38" s="7"/>
      <c r="C38" s="32"/>
      <c r="D38" s="32"/>
      <c r="E38" s="32"/>
      <c r="F38" s="32"/>
      <c r="G38" s="7"/>
      <c r="H38" s="7"/>
      <c r="I38" s="7"/>
    </row>
    <row r="39" spans="1:9" x14ac:dyDescent="0.2">
      <c r="A39" s="41"/>
      <c r="B39" s="7"/>
      <c r="C39" s="32"/>
      <c r="D39" s="32"/>
      <c r="E39" s="32"/>
      <c r="F39" s="32"/>
      <c r="G39" s="7"/>
      <c r="H39" s="7"/>
      <c r="I39" s="7"/>
    </row>
    <row r="40" spans="1:9" x14ac:dyDescent="0.2">
      <c r="A40" s="41"/>
      <c r="B40" s="7"/>
      <c r="C40" s="32"/>
      <c r="D40" s="32"/>
      <c r="E40" s="32"/>
      <c r="F40" s="32"/>
      <c r="G40" s="7"/>
      <c r="H40" s="7"/>
      <c r="I40" s="7"/>
    </row>
    <row r="41" spans="1:9" x14ac:dyDescent="0.2">
      <c r="A41" s="41"/>
      <c r="B41" s="7"/>
      <c r="C41" s="32"/>
      <c r="D41" s="32"/>
      <c r="E41" s="32"/>
      <c r="F41" s="32"/>
      <c r="G41" s="7"/>
      <c r="H41" s="7"/>
      <c r="I41" s="7"/>
    </row>
    <row r="42" spans="1:9" x14ac:dyDescent="0.2">
      <c r="A42" s="41"/>
      <c r="B42" s="7"/>
      <c r="C42" s="32"/>
      <c r="D42" s="32"/>
      <c r="E42" s="32"/>
      <c r="F42" s="32"/>
      <c r="G42" s="7"/>
      <c r="H42" s="7"/>
      <c r="I42" s="7"/>
    </row>
    <row r="43" spans="1:9" x14ac:dyDescent="0.2">
      <c r="A43" s="41"/>
      <c r="B43" s="7"/>
      <c r="C43" s="32"/>
      <c r="D43" s="32"/>
      <c r="E43" s="32"/>
      <c r="F43" s="32"/>
      <c r="G43" s="7"/>
      <c r="H43" s="7"/>
      <c r="I43" s="7"/>
    </row>
    <row r="44" spans="1:9" x14ac:dyDescent="0.2">
      <c r="A44" s="41"/>
      <c r="B44" s="7"/>
      <c r="C44" s="32"/>
      <c r="D44" s="32"/>
      <c r="E44" s="32"/>
      <c r="F44" s="32"/>
      <c r="G44" s="7"/>
      <c r="H44" s="7"/>
      <c r="I44" s="7"/>
    </row>
    <row r="45" spans="1:9" x14ac:dyDescent="0.2">
      <c r="A45" s="41"/>
      <c r="B45" s="7"/>
      <c r="C45" s="7"/>
      <c r="D45" s="7"/>
      <c r="E45" s="7"/>
      <c r="F45" s="7"/>
      <c r="G45" s="7"/>
      <c r="H45" s="7"/>
      <c r="I45" s="7"/>
    </row>
    <row r="46" spans="1:9" x14ac:dyDescent="0.2">
      <c r="A46" s="41"/>
      <c r="B46" s="7"/>
      <c r="C46" s="7"/>
      <c r="D46" s="7"/>
      <c r="E46" s="7"/>
      <c r="F46" s="7"/>
      <c r="G46" s="7"/>
      <c r="H46" s="7"/>
      <c r="I46" s="7"/>
    </row>
    <row r="47" spans="1:9" x14ac:dyDescent="0.2">
      <c r="A47" s="41"/>
      <c r="B47" s="7"/>
      <c r="C47" s="7"/>
      <c r="D47" s="7"/>
      <c r="E47" s="7"/>
      <c r="F47" s="7"/>
      <c r="G47" s="7"/>
      <c r="H47" s="7"/>
      <c r="I47" s="7"/>
    </row>
  </sheetData>
  <phoneticPr fontId="7" type="noConversion"/>
  <pageMargins left="0.25" right="0.25" top="0.75" bottom="0.75" header="0.3" footer="0.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RR</vt:lpstr>
      <vt:lpstr>BR</vt:lpstr>
      <vt:lpstr>Huvudbok</vt:lpstr>
      <vt:lpstr>Ver. lista</vt:lpstr>
      <vt:lpstr>rr från x-or</vt:lpstr>
      <vt:lpstr>br från x-or</vt:lpstr>
    </vt:vector>
  </TitlesOfParts>
  <Company>Sveriges Arkitekter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louiseva</dc:creator>
  <cp:lastModifiedBy>Magnus Blombergsson</cp:lastModifiedBy>
  <cp:lastPrinted>2022-10-13T09:30:14Z</cp:lastPrinted>
  <dcterms:created xsi:type="dcterms:W3CDTF">2005-02-08T17:35:34Z</dcterms:created>
  <dcterms:modified xsi:type="dcterms:W3CDTF">2022-10-13T09:30:19Z</dcterms:modified>
</cp:coreProperties>
</file>